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B:\Projects\Excel-Project\"/>
    </mc:Choice>
  </mc:AlternateContent>
  <xr:revisionPtr revIDLastSave="0" documentId="8_{C4F12D37-DFCD-41B1-AC2B-E4DF8120B264}" xr6:coauthVersionLast="47" xr6:coauthVersionMax="47" xr10:uidLastSave="{00000000-0000-0000-0000-000000000000}"/>
  <bookViews>
    <workbookView xWindow="-120" yWindow="-120" windowWidth="29040" windowHeight="15840" activeTab="3" xr2:uid="{7A9C0B77-0D67-4F40-AC08-290A460B8B3C}"/>
  </bookViews>
  <sheets>
    <sheet name="Data" sheetId="3" r:id="rId1"/>
    <sheet name="Working Sheet" sheetId="4" r:id="rId2"/>
    <sheet name="Pivot Table" sheetId="5" r:id="rId3"/>
    <sheet name="Dashboard" sheetId="6" r:id="rId4"/>
  </sheets>
  <definedNames>
    <definedName name="_xlnm._FilterDatabase" localSheetId="1" hidden="1">'Working Sheet'!$A$1:$K$101</definedName>
    <definedName name="NativeTimeline_Order_Date">#N/A</definedName>
    <definedName name="Slicer_Category">#N/A</definedName>
    <definedName name="Slicer_Product_Name">#N/A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2" i="4"/>
  <c r="C3"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2" i="3"/>
  <c r="C2"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ED0EB3-0FBD-4F17-B8C9-E7D5CEFC4D55}" keepAlive="1" name="Query - e" description="Connection to the 'e' query in the workbook." type="5" refreshedVersion="0" background="1">
    <dbPr connection="Provider=Microsoft.Mashup.OleDb.1;Data Source=$Workbook$;Location=e;Extended Properties=&quot;&quot;" command="SELECT * FROM [e]"/>
  </connection>
  <connection id="2" xr16:uid="{E9DF2AFD-7243-410D-8CF2-D6DD8C18D9FA}" keepAlive="1" name="Query - e (2)" description="Connection to the 'e (2)' query in the workbook." type="5" refreshedVersion="0" background="1">
    <dbPr connection="Provider=Microsoft.Mashup.OleDb.1;Data Source=$Workbook$;Location=&quot;e (2)&quot;;Extended Properties=&quot;&quot;" command="SELECT * FROM [e (2)]"/>
  </connection>
</connections>
</file>

<file path=xl/sharedStrings.xml><?xml version="1.0" encoding="utf-8"?>
<sst xmlns="http://schemas.openxmlformats.org/spreadsheetml/2006/main" count="850" uniqueCount="206">
  <si>
    <t>OrderID</t>
  </si>
  <si>
    <t>Order Date</t>
  </si>
  <si>
    <t>Customer ID</t>
  </si>
  <si>
    <t>Product Name</t>
  </si>
  <si>
    <t>Category</t>
  </si>
  <si>
    <t>Quantity</t>
  </si>
  <si>
    <t>Unit Price</t>
  </si>
  <si>
    <t>CUST-A</t>
  </si>
  <si>
    <t>Laptop</t>
  </si>
  <si>
    <t>Electronics</t>
  </si>
  <si>
    <t>CUST-B</t>
  </si>
  <si>
    <t>Keyboard</t>
  </si>
  <si>
    <t>Monitor</t>
  </si>
  <si>
    <t>CUST-C</t>
  </si>
  <si>
    <t>T-Shirt</t>
  </si>
  <si>
    <t>Clothing</t>
  </si>
  <si>
    <t>CUST-D</t>
  </si>
  <si>
    <t>Coffee Mug</t>
  </si>
  <si>
    <t>Home Goods</t>
  </si>
  <si>
    <t>CUST-E</t>
  </si>
  <si>
    <t>Jeans</t>
  </si>
  <si>
    <t>Webcam</t>
  </si>
  <si>
    <t>CUST-F</t>
  </si>
  <si>
    <t>Desk Chair</t>
  </si>
  <si>
    <t>Furniture</t>
  </si>
  <si>
    <t>Hoodie</t>
  </si>
  <si>
    <t>CUST-G</t>
  </si>
  <si>
    <t>CUST-H</t>
  </si>
  <si>
    <t>Laptop Bag</t>
  </si>
  <si>
    <t>Accessories</t>
  </si>
  <si>
    <t>CUST-I</t>
  </si>
  <si>
    <t>Mouse</t>
  </si>
  <si>
    <t>Socks</t>
  </si>
  <si>
    <t>CUST-J</t>
  </si>
  <si>
    <t>Dinner Plate</t>
  </si>
  <si>
    <t>Wireless Mouse</t>
  </si>
  <si>
    <t>CUST-K</t>
  </si>
  <si>
    <t>Sweater</t>
  </si>
  <si>
    <t>Tea Kettle</t>
  </si>
  <si>
    <t>CUST-L</t>
  </si>
  <si>
    <t>Office Desk</t>
  </si>
  <si>
    <t>Dress Pants</t>
  </si>
  <si>
    <t>Pillow</t>
  </si>
  <si>
    <t>External Hard Drive</t>
  </si>
  <si>
    <t>Scarf</t>
  </si>
  <si>
    <t>Cutting Board</t>
  </si>
  <si>
    <t>Ergonomic Mouse</t>
  </si>
  <si>
    <t>Blouse</t>
  </si>
  <si>
    <t>Picture Frame</t>
  </si>
  <si>
    <t>CUST-M</t>
  </si>
  <si>
    <t>Tablet</t>
  </si>
  <si>
    <t>CUST-N</t>
  </si>
  <si>
    <t>Gloves</t>
  </si>
  <si>
    <t>CUST-O</t>
  </si>
  <si>
    <t>Bowl Set</t>
  </si>
  <si>
    <t>CUST-P</t>
  </si>
  <si>
    <t>Gaming Mouse</t>
  </si>
  <si>
    <t>CUST-Q</t>
  </si>
  <si>
    <t>Jacket</t>
  </si>
  <si>
    <t>CUST-R</t>
  </si>
  <si>
    <t>Spatula</t>
  </si>
  <si>
    <t>CUST-S</t>
  </si>
  <si>
    <t>Headphones</t>
  </si>
  <si>
    <t>CUST-T</t>
  </si>
  <si>
    <t>Skirt</t>
  </si>
  <si>
    <t>CUST-U</t>
  </si>
  <si>
    <t>Mixing Bowls</t>
  </si>
  <si>
    <t>CUST-V</t>
  </si>
  <si>
    <t>USB Drive</t>
  </si>
  <si>
    <t>CUST-W</t>
  </si>
  <si>
    <t>Leggings</t>
  </si>
  <si>
    <t>CUST-X</t>
  </si>
  <si>
    <t>Serving Spoon</t>
  </si>
  <si>
    <t>CUST-Y</t>
  </si>
  <si>
    <t>Soundbar</t>
  </si>
  <si>
    <t>CUST-Z</t>
  </si>
  <si>
    <t>Dress</t>
  </si>
  <si>
    <t>CUST-AA</t>
  </si>
  <si>
    <t>Coasters</t>
  </si>
  <si>
    <t>CUST-BB</t>
  </si>
  <si>
    <t>Smartwatch</t>
  </si>
  <si>
    <t>CUST-CC</t>
  </si>
  <si>
    <t>Belt</t>
  </si>
  <si>
    <t>CUST-DD</t>
  </si>
  <si>
    <t>Throw Blanket</t>
  </si>
  <si>
    <t>CUST-EE</t>
  </si>
  <si>
    <t>Printer</t>
  </si>
  <si>
    <t>CUST-FF</t>
  </si>
  <si>
    <t>Cap</t>
  </si>
  <si>
    <t>CUST-GG</t>
  </si>
  <si>
    <t>Vase</t>
  </si>
  <si>
    <t>CUST-HH</t>
  </si>
  <si>
    <t>Gaming Keyboard</t>
  </si>
  <si>
    <t>CUST-II</t>
  </si>
  <si>
    <t>Wallet</t>
  </si>
  <si>
    <t>CUST-JJ</t>
  </si>
  <si>
    <t>Candle Set</t>
  </si>
  <si>
    <t>CUST-KK</t>
  </si>
  <si>
    <t>Portable Speaker</t>
  </si>
  <si>
    <t>CUST-LL</t>
  </si>
  <si>
    <t>Sunglasses</t>
  </si>
  <si>
    <t>CUST-MM</t>
  </si>
  <si>
    <t>Mug Set</t>
  </si>
  <si>
    <t>CUST-NN</t>
  </si>
  <si>
    <t>Fitness Tracker</t>
  </si>
  <si>
    <t>CUST-OO</t>
  </si>
  <si>
    <t>Backpack</t>
  </si>
  <si>
    <t>CUST-PP</t>
  </si>
  <si>
    <t>Oven Mitts</t>
  </si>
  <si>
    <t>CUST-QQ</t>
  </si>
  <si>
    <t>Projector</t>
  </si>
  <si>
    <t>CUST-RR</t>
  </si>
  <si>
    <t>Slippers</t>
  </si>
  <si>
    <t>CUST-SS</t>
  </si>
  <si>
    <t>Cutting Knives</t>
  </si>
  <si>
    <t>CUST-TT</t>
  </si>
  <si>
    <t>Drawing Tablet</t>
  </si>
  <si>
    <t>CUST-UU</t>
  </si>
  <si>
    <t>CUST-VV</t>
  </si>
  <si>
    <t>Napkin Set</t>
  </si>
  <si>
    <t>CUST-WW</t>
  </si>
  <si>
    <t>E-reader</t>
  </si>
  <si>
    <t>CUST-XX</t>
  </si>
  <si>
    <t>Watch</t>
  </si>
  <si>
    <t>CUST-YY</t>
  </si>
  <si>
    <t>Serving Tray</t>
  </si>
  <si>
    <t>CUST-ZZ</t>
  </si>
  <si>
    <t>Smart Scale</t>
  </si>
  <si>
    <t>CUST-AAA</t>
  </si>
  <si>
    <t>Phone Case</t>
  </si>
  <si>
    <t>CUST-BBB</t>
  </si>
  <si>
    <t>Salt and Pepper Shakers</t>
  </si>
  <si>
    <t>CUST-CCC</t>
  </si>
  <si>
    <t>VR Headset</t>
  </si>
  <si>
    <t>CUST-DDD</t>
  </si>
  <si>
    <t>Tote Bag</t>
  </si>
  <si>
    <t>CUST-EEE</t>
  </si>
  <si>
    <t>Wooden Spoons</t>
  </si>
  <si>
    <t>CUST-FFF</t>
  </si>
  <si>
    <t>Action Camera</t>
  </si>
  <si>
    <t>CUST-GGG</t>
  </si>
  <si>
    <t>CUST-HHH</t>
  </si>
  <si>
    <t>Food Storage Containers</t>
  </si>
  <si>
    <t>CUST-III</t>
  </si>
  <si>
    <t>Wireless Charger</t>
  </si>
  <si>
    <t>CUST-JJJ</t>
  </si>
  <si>
    <t>Hat</t>
  </si>
  <si>
    <t>CUST-KKK</t>
  </si>
  <si>
    <t>Mixing Utensils</t>
  </si>
  <si>
    <t>CUST-LLL</t>
  </si>
  <si>
    <t>Smart Bulb</t>
  </si>
  <si>
    <t>CUST-MMM</t>
  </si>
  <si>
    <t>Tablet Case</t>
  </si>
  <si>
    <t>CUST-NNN</t>
  </si>
  <si>
    <t>Grater</t>
  </si>
  <si>
    <t>CUST-OOO</t>
  </si>
  <si>
    <t>Smart Speaker</t>
  </si>
  <si>
    <t>CUST-PPP</t>
  </si>
  <si>
    <t>Keychain</t>
  </si>
  <si>
    <t>CUST-QQQ</t>
  </si>
  <si>
    <t>Measuring Cups</t>
  </si>
  <si>
    <t>CUST-RRR</t>
  </si>
  <si>
    <t>Portable Monitor</t>
  </si>
  <si>
    <t>CUST-SSS</t>
  </si>
  <si>
    <t>Phone Grip</t>
  </si>
  <si>
    <t>CUST-TTT</t>
  </si>
  <si>
    <t>Can Opener</t>
  </si>
  <si>
    <t>CUST-UUU</t>
  </si>
  <si>
    <t>Noise-Canceling Headphones</t>
  </si>
  <si>
    <t>CUST-VVV</t>
  </si>
  <si>
    <t>Umbrella</t>
  </si>
  <si>
    <t>CUST-WWW</t>
  </si>
  <si>
    <t>Colander</t>
  </si>
  <si>
    <t>CUST-XXX</t>
  </si>
  <si>
    <t>Smart TV</t>
  </si>
  <si>
    <t>CUST-YYY</t>
  </si>
  <si>
    <t>Luggage Tag</t>
  </si>
  <si>
    <t>CUST-ZZZ</t>
  </si>
  <si>
    <t>Peeler</t>
  </si>
  <si>
    <t>CUST-AAAA</t>
  </si>
  <si>
    <t>Wireless Earbuds</t>
  </si>
  <si>
    <t>CUST-BBBB</t>
  </si>
  <si>
    <t>Tablet Stand</t>
  </si>
  <si>
    <t>CUST-CCCC</t>
  </si>
  <si>
    <t>Whisk</t>
  </si>
  <si>
    <t>CUST-DDDD</t>
  </si>
  <si>
    <t>Power Bank</t>
  </si>
  <si>
    <t>CUST-EEEE</t>
  </si>
  <si>
    <t>Total Price</t>
  </si>
  <si>
    <t>Year</t>
  </si>
  <si>
    <t>Month Number</t>
  </si>
  <si>
    <t>Month Name</t>
  </si>
  <si>
    <t>Sum of Total Price</t>
  </si>
  <si>
    <t>Sum of Quantity</t>
  </si>
  <si>
    <t>Row Labels</t>
  </si>
  <si>
    <t>Grand Total</t>
  </si>
  <si>
    <t>July</t>
  </si>
  <si>
    <t>August</t>
  </si>
  <si>
    <t>September</t>
  </si>
  <si>
    <t>October</t>
  </si>
  <si>
    <t>November</t>
  </si>
  <si>
    <t>December</t>
  </si>
  <si>
    <t>January</t>
  </si>
  <si>
    <t>February</t>
  </si>
  <si>
    <t>March</t>
  </si>
  <si>
    <t>Sales Trend 2024 &amp;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</si>
</sst>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4" x14ac:knownFonts="1">
    <font>
      <sz val="11"/>
      <color theme="1"/>
      <name val="Aptos Narrow"/>
      <family val="2"/>
      <scheme val="minor"/>
    </font>
    <font>
      <b/>
      <sz val="11"/>
      <color theme="0"/>
      <name val="Aptos Narrow"/>
      <family val="2"/>
      <scheme val="minor"/>
    </font>
    <font>
      <sz val="8"/>
      <name val="Aptos Narrow"/>
      <family val="2"/>
      <scheme val="minor"/>
    </font>
    <font>
      <b/>
      <sz val="48"/>
      <color theme="0"/>
      <name val="Aptos Narrow"/>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249977111117893"/>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35">
    <xf numFmtId="0" fontId="0" fillId="0" borderId="0" xfId="0"/>
    <xf numFmtId="0" fontId="0" fillId="0" borderId="0" xfId="0" applyNumberFormat="1"/>
    <xf numFmtId="0" fontId="0" fillId="0" borderId="1" xfId="0" applyFont="1" applyBorder="1"/>
    <xf numFmtId="0" fontId="0" fillId="0" borderId="2" xfId="0" applyFont="1" applyBorder="1"/>
    <xf numFmtId="165" fontId="0" fillId="0" borderId="0" xfId="0" applyNumberFormat="1"/>
    <xf numFmtId="14" fontId="0" fillId="0" borderId="0" xfId="0" applyNumberFormat="1" applyAlignment="1">
      <alignment wrapText="1"/>
    </xf>
    <xf numFmtId="0" fontId="1" fillId="2" borderId="4" xfId="0" applyFont="1" applyFill="1" applyBorder="1"/>
    <xf numFmtId="14" fontId="1" fillId="2" borderId="5" xfId="0" applyNumberFormat="1" applyFont="1" applyFill="1" applyBorder="1"/>
    <xf numFmtId="0" fontId="1" fillId="2" borderId="5" xfId="0" applyFont="1" applyFill="1" applyBorder="1"/>
    <xf numFmtId="165" fontId="1" fillId="2" borderId="5" xfId="0" applyNumberFormat="1" applyFont="1" applyFill="1" applyBorder="1"/>
    <xf numFmtId="165" fontId="1" fillId="2" borderId="6" xfId="0" applyNumberFormat="1" applyFont="1" applyFill="1" applyBorder="1"/>
    <xf numFmtId="0" fontId="0" fillId="0" borderId="4" xfId="0" applyFont="1" applyBorder="1"/>
    <xf numFmtId="14" fontId="0" fillId="0" borderId="5" xfId="0" applyNumberFormat="1" applyFont="1" applyBorder="1" applyAlignment="1">
      <alignment wrapText="1"/>
    </xf>
    <xf numFmtId="0" fontId="0" fillId="0" borderId="5" xfId="0" applyNumberFormat="1" applyFont="1" applyBorder="1"/>
    <xf numFmtId="0" fontId="0" fillId="0" borderId="5" xfId="0" applyFont="1" applyBorder="1"/>
    <xf numFmtId="165" fontId="0" fillId="0" borderId="5" xfId="0" applyNumberFormat="1" applyFont="1" applyBorder="1"/>
    <xf numFmtId="165" fontId="0" fillId="0" borderId="6" xfId="0" applyNumberFormat="1" applyFont="1" applyBorder="1"/>
    <xf numFmtId="14" fontId="0" fillId="0" borderId="2" xfId="0" applyNumberFormat="1" applyFont="1" applyBorder="1" applyAlignment="1">
      <alignment wrapText="1"/>
    </xf>
    <xf numFmtId="0" fontId="0" fillId="0" borderId="2" xfId="0" applyNumberFormat="1" applyFont="1" applyBorder="1"/>
    <xf numFmtId="165" fontId="0" fillId="0" borderId="2" xfId="0" applyNumberFormat="1" applyFont="1" applyBorder="1"/>
    <xf numFmtId="165" fontId="0" fillId="0" borderId="3" xfId="0" applyNumberFormat="1" applyFont="1" applyBorder="1"/>
    <xf numFmtId="0" fontId="1" fillId="2" borderId="5" xfId="0" applyNumberFormat="1" applyFont="1" applyFill="1" applyBorder="1"/>
    <xf numFmtId="0" fontId="0" fillId="0" borderId="5" xfId="0" applyNumberFormat="1" applyFont="1" applyBorder="1" applyAlignment="1">
      <alignment wrapText="1"/>
    </xf>
    <xf numFmtId="0" fontId="0" fillId="0" borderId="2" xfId="0" applyNumberFormat="1" applyFont="1" applyBorder="1" applyAlignment="1">
      <alignment wrapText="1"/>
    </xf>
    <xf numFmtId="0" fontId="0" fillId="0" borderId="0" xfId="0" applyNumberFormat="1" applyAlignment="1">
      <alignment wrapText="1"/>
    </xf>
    <xf numFmtId="0" fontId="0" fillId="3" borderId="4" xfId="0" applyFont="1" applyFill="1" applyBorder="1"/>
    <xf numFmtId="14" fontId="0" fillId="3" borderId="5" xfId="0" applyNumberFormat="1" applyFont="1" applyFill="1" applyBorder="1" applyAlignment="1">
      <alignment wrapText="1"/>
    </xf>
    <xf numFmtId="0" fontId="0" fillId="3" borderId="5" xfId="0" applyNumberFormat="1" applyFont="1" applyFill="1" applyBorder="1"/>
    <xf numFmtId="0" fontId="0" fillId="3" borderId="5" xfId="0" applyFont="1" applyFill="1" applyBorder="1"/>
    <xf numFmtId="165" fontId="0" fillId="3" borderId="5" xfId="0" applyNumberFormat="1" applyFont="1" applyFill="1" applyBorder="1"/>
    <xf numFmtId="165" fontId="0" fillId="3" borderId="6" xfId="0"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3"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[SalesTrend_Data.xlsx]Pivot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Category</a:t>
            </a:r>
            <a:r>
              <a:rPr lang="en-PH" baseline="0"/>
              <a:t> Sales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Table'!$D$8</c:f>
              <c:strCache>
                <c:ptCount val="1"/>
                <c:pt idx="0">
                  <c:v>Total</c:v>
                </c:pt>
              </c:strCache>
            </c:strRef>
          </c:tx>
          <c:spPr>
            <a:solidFill>
              <a:schemeClr val="accent1"/>
            </a:solidFill>
            <a:ln>
              <a:noFill/>
            </a:ln>
            <a:effectLst/>
          </c:spPr>
          <c:invertIfNegative val="0"/>
          <c:cat>
            <c:multiLvlStrRef>
              <c:f>'Pivot Table'!$C$9:$C$109</c:f>
              <c:multiLvlStrCache>
                <c:ptCount val="95"/>
                <c:lvl>
                  <c:pt idx="0">
                    <c:v>Backpack</c:v>
                  </c:pt>
                  <c:pt idx="1">
                    <c:v>Belt</c:v>
                  </c:pt>
                  <c:pt idx="2">
                    <c:v>Cap</c:v>
                  </c:pt>
                  <c:pt idx="3">
                    <c:v>Gloves</c:v>
                  </c:pt>
                  <c:pt idx="4">
                    <c:v>Hat</c:v>
                  </c:pt>
                  <c:pt idx="5">
                    <c:v>Keychain</c:v>
                  </c:pt>
                  <c:pt idx="6">
                    <c:v>Laptop Bag</c:v>
                  </c:pt>
                  <c:pt idx="7">
                    <c:v>Luggage Tag</c:v>
                  </c:pt>
                  <c:pt idx="8">
                    <c:v>Phone Case</c:v>
                  </c:pt>
                  <c:pt idx="9">
                    <c:v>Phone Grip</c:v>
                  </c:pt>
                  <c:pt idx="10">
                    <c:v>Scarf</c:v>
                  </c:pt>
                  <c:pt idx="11">
                    <c:v>Slippers</c:v>
                  </c:pt>
                  <c:pt idx="12">
                    <c:v>Sunglasses</c:v>
                  </c:pt>
                  <c:pt idx="13">
                    <c:v>Tablet Case</c:v>
                  </c:pt>
                  <c:pt idx="14">
                    <c:v>Tablet Stand</c:v>
                  </c:pt>
                  <c:pt idx="15">
                    <c:v>Tote Bag</c:v>
                  </c:pt>
                  <c:pt idx="16">
                    <c:v>Umbrella</c:v>
                  </c:pt>
                  <c:pt idx="17">
                    <c:v>Wallet</c:v>
                  </c:pt>
                  <c:pt idx="18">
                    <c:v>Watch</c:v>
                  </c:pt>
                  <c:pt idx="19">
                    <c:v>Blouse</c:v>
                  </c:pt>
                  <c:pt idx="20">
                    <c:v>Dress</c:v>
                  </c:pt>
                  <c:pt idx="21">
                    <c:v>Dress Pants</c:v>
                  </c:pt>
                  <c:pt idx="22">
                    <c:v>Gloves</c:v>
                  </c:pt>
                  <c:pt idx="23">
                    <c:v>Hoodie</c:v>
                  </c:pt>
                  <c:pt idx="24">
                    <c:v>Jacket</c:v>
                  </c:pt>
                  <c:pt idx="25">
                    <c:v>Jeans</c:v>
                  </c:pt>
                  <c:pt idx="26">
                    <c:v>Leggings</c:v>
                  </c:pt>
                  <c:pt idx="27">
                    <c:v>Scarf</c:v>
                  </c:pt>
                  <c:pt idx="28">
                    <c:v>Skirt</c:v>
                  </c:pt>
                  <c:pt idx="29">
                    <c:v>Socks</c:v>
                  </c:pt>
                  <c:pt idx="30">
                    <c:v>Sweater</c:v>
                  </c:pt>
                  <c:pt idx="31">
                    <c:v>T-Shirt</c:v>
                  </c:pt>
                  <c:pt idx="32">
                    <c:v>Action Camera</c:v>
                  </c:pt>
                  <c:pt idx="33">
                    <c:v>Drawing Tablet</c:v>
                  </c:pt>
                  <c:pt idx="34">
                    <c:v>E-reader</c:v>
                  </c:pt>
                  <c:pt idx="35">
                    <c:v>Ergonomic Mouse</c:v>
                  </c:pt>
                  <c:pt idx="36">
                    <c:v>External Hard Drive</c:v>
                  </c:pt>
                  <c:pt idx="37">
                    <c:v>Fitness Tracker</c:v>
                  </c:pt>
                  <c:pt idx="38">
                    <c:v>Gaming Keyboard</c:v>
                  </c:pt>
                  <c:pt idx="39">
                    <c:v>Gaming Mouse</c:v>
                  </c:pt>
                  <c:pt idx="40">
                    <c:v>Headphones</c:v>
                  </c:pt>
                  <c:pt idx="41">
                    <c:v>Keyboard</c:v>
                  </c:pt>
                  <c:pt idx="42">
                    <c:v>Laptop</c:v>
                  </c:pt>
                  <c:pt idx="43">
                    <c:v>Monitor</c:v>
                  </c:pt>
                  <c:pt idx="44">
                    <c:v>Mouse</c:v>
                  </c:pt>
                  <c:pt idx="45">
                    <c:v>Noise-Canceling Headphones</c:v>
                  </c:pt>
                  <c:pt idx="46">
                    <c:v>Portable Monitor</c:v>
                  </c:pt>
                  <c:pt idx="47">
                    <c:v>Portable Speaker</c:v>
                  </c:pt>
                  <c:pt idx="48">
                    <c:v>Power Bank</c:v>
                  </c:pt>
                  <c:pt idx="49">
                    <c:v>Printer</c:v>
                  </c:pt>
                  <c:pt idx="50">
                    <c:v>Projector</c:v>
                  </c:pt>
                  <c:pt idx="51">
                    <c:v>Smart Bulb</c:v>
                  </c:pt>
                  <c:pt idx="52">
                    <c:v>Smart Scale</c:v>
                  </c:pt>
                  <c:pt idx="53">
                    <c:v>Smart Speaker</c:v>
                  </c:pt>
                  <c:pt idx="54">
                    <c:v>Smart TV</c:v>
                  </c:pt>
                  <c:pt idx="55">
                    <c:v>Smartwatch</c:v>
                  </c:pt>
                  <c:pt idx="56">
                    <c:v>Soundbar</c:v>
                  </c:pt>
                  <c:pt idx="57">
                    <c:v>Tablet</c:v>
                  </c:pt>
                  <c:pt idx="58">
                    <c:v>USB Drive</c:v>
                  </c:pt>
                  <c:pt idx="59">
                    <c:v>VR Headset</c:v>
                  </c:pt>
                  <c:pt idx="60">
                    <c:v>Webcam</c:v>
                  </c:pt>
                  <c:pt idx="61">
                    <c:v>Wireless Charger</c:v>
                  </c:pt>
                  <c:pt idx="62">
                    <c:v>Wireless Earbuds</c:v>
                  </c:pt>
                  <c:pt idx="63">
                    <c:v>Wireless Mouse</c:v>
                  </c:pt>
                  <c:pt idx="64">
                    <c:v>Desk Chair</c:v>
                  </c:pt>
                  <c:pt idx="65">
                    <c:v>Office Desk</c:v>
                  </c:pt>
                  <c:pt idx="66">
                    <c:v>Bowl Set</c:v>
                  </c:pt>
                  <c:pt idx="67">
                    <c:v>Can Opener</c:v>
                  </c:pt>
                  <c:pt idx="68">
                    <c:v>Candle Set</c:v>
                  </c:pt>
                  <c:pt idx="69">
                    <c:v>Coasters</c:v>
                  </c:pt>
                  <c:pt idx="70">
                    <c:v>Coffee Mug</c:v>
                  </c:pt>
                  <c:pt idx="71">
                    <c:v>Colander</c:v>
                  </c:pt>
                  <c:pt idx="72">
                    <c:v>Cutting Board</c:v>
                  </c:pt>
                  <c:pt idx="73">
                    <c:v>Cutting Knives</c:v>
                  </c:pt>
                  <c:pt idx="74">
                    <c:v>Dinner Plate</c:v>
                  </c:pt>
                  <c:pt idx="75">
                    <c:v>Food Storage Containers</c:v>
                  </c:pt>
                  <c:pt idx="76">
                    <c:v>Grater</c:v>
                  </c:pt>
                  <c:pt idx="77">
                    <c:v>Measuring Cups</c:v>
                  </c:pt>
                  <c:pt idx="78">
                    <c:v>Mixing Bowls</c:v>
                  </c:pt>
                  <c:pt idx="79">
                    <c:v>Mixing Utensils</c:v>
                  </c:pt>
                  <c:pt idx="80">
                    <c:v>Mug Set</c:v>
                  </c:pt>
                  <c:pt idx="81">
                    <c:v>Napkin Set</c:v>
                  </c:pt>
                  <c:pt idx="82">
                    <c:v>Oven Mitts</c:v>
                  </c:pt>
                  <c:pt idx="83">
                    <c:v>Peeler</c:v>
                  </c:pt>
                  <c:pt idx="84">
                    <c:v>Picture Frame</c:v>
                  </c:pt>
                  <c:pt idx="85">
                    <c:v>Pillow</c:v>
                  </c:pt>
                  <c:pt idx="86">
                    <c:v>Salt and Pepper Shakers</c:v>
                  </c:pt>
                  <c:pt idx="87">
                    <c:v>Serving Spoon</c:v>
                  </c:pt>
                  <c:pt idx="88">
                    <c:v>Serving Tray</c:v>
                  </c:pt>
                  <c:pt idx="89">
                    <c:v>Spatula</c:v>
                  </c:pt>
                  <c:pt idx="90">
                    <c:v>Tea Kettle</c:v>
                  </c:pt>
                  <c:pt idx="91">
                    <c:v>Throw Blanket</c:v>
                  </c:pt>
                  <c:pt idx="92">
                    <c:v>Vase</c:v>
                  </c:pt>
                  <c:pt idx="93">
                    <c:v>Whisk</c:v>
                  </c:pt>
                  <c:pt idx="94">
                    <c:v>Wooden Spoons</c:v>
                  </c:pt>
                </c:lvl>
                <c:lvl>
                  <c:pt idx="0">
                    <c:v>Accessories</c:v>
                  </c:pt>
                  <c:pt idx="19">
                    <c:v>Clothing</c:v>
                  </c:pt>
                  <c:pt idx="32">
                    <c:v>Electronics</c:v>
                  </c:pt>
                  <c:pt idx="64">
                    <c:v>Furniture</c:v>
                  </c:pt>
                  <c:pt idx="66">
                    <c:v>Home Goods</c:v>
                  </c:pt>
                </c:lvl>
              </c:multiLvlStrCache>
            </c:multiLvlStrRef>
          </c:cat>
          <c:val>
            <c:numRef>
              <c:f>'Pivot Table'!$D$9:$D$109</c:f>
              <c:numCache>
                <c:formatCode>"₱"#,##0.00</c:formatCode>
                <c:ptCount val="95"/>
                <c:pt idx="0">
                  <c:v>100</c:v>
                </c:pt>
                <c:pt idx="1">
                  <c:v>120</c:v>
                </c:pt>
                <c:pt idx="2">
                  <c:v>75</c:v>
                </c:pt>
                <c:pt idx="3">
                  <c:v>88</c:v>
                </c:pt>
                <c:pt idx="4">
                  <c:v>168</c:v>
                </c:pt>
                <c:pt idx="5">
                  <c:v>64</c:v>
                </c:pt>
                <c:pt idx="6">
                  <c:v>180</c:v>
                </c:pt>
                <c:pt idx="7">
                  <c:v>36</c:v>
                </c:pt>
                <c:pt idx="8">
                  <c:v>100</c:v>
                </c:pt>
                <c:pt idx="9">
                  <c:v>84</c:v>
                </c:pt>
                <c:pt idx="10">
                  <c:v>100</c:v>
                </c:pt>
                <c:pt idx="11">
                  <c:v>75</c:v>
                </c:pt>
                <c:pt idx="12">
                  <c:v>140</c:v>
                </c:pt>
                <c:pt idx="13">
                  <c:v>100</c:v>
                </c:pt>
                <c:pt idx="14">
                  <c:v>75</c:v>
                </c:pt>
                <c:pt idx="15">
                  <c:v>105</c:v>
                </c:pt>
                <c:pt idx="16">
                  <c:v>100</c:v>
                </c:pt>
                <c:pt idx="17">
                  <c:v>120</c:v>
                </c:pt>
                <c:pt idx="18">
                  <c:v>300</c:v>
                </c:pt>
                <c:pt idx="19">
                  <c:v>90</c:v>
                </c:pt>
                <c:pt idx="20">
                  <c:v>150</c:v>
                </c:pt>
                <c:pt idx="21">
                  <c:v>280</c:v>
                </c:pt>
                <c:pt idx="22">
                  <c:v>160</c:v>
                </c:pt>
                <c:pt idx="23">
                  <c:v>180</c:v>
                </c:pt>
                <c:pt idx="24">
                  <c:v>240</c:v>
                </c:pt>
                <c:pt idx="25">
                  <c:v>165</c:v>
                </c:pt>
                <c:pt idx="26">
                  <c:v>168</c:v>
                </c:pt>
                <c:pt idx="27">
                  <c:v>90</c:v>
                </c:pt>
                <c:pt idx="28">
                  <c:v>140</c:v>
                </c:pt>
                <c:pt idx="29">
                  <c:v>70</c:v>
                </c:pt>
                <c:pt idx="30">
                  <c:v>130</c:v>
                </c:pt>
                <c:pt idx="31">
                  <c:v>275</c:v>
                </c:pt>
                <c:pt idx="32">
                  <c:v>280</c:v>
                </c:pt>
                <c:pt idx="33">
                  <c:v>220</c:v>
                </c:pt>
                <c:pt idx="34">
                  <c:v>130</c:v>
                </c:pt>
                <c:pt idx="35">
                  <c:v>90</c:v>
                </c:pt>
                <c:pt idx="36">
                  <c:v>180</c:v>
                </c:pt>
                <c:pt idx="37">
                  <c:v>85</c:v>
                </c:pt>
                <c:pt idx="38">
                  <c:v>95</c:v>
                </c:pt>
                <c:pt idx="39">
                  <c:v>120</c:v>
                </c:pt>
                <c:pt idx="40">
                  <c:v>150</c:v>
                </c:pt>
                <c:pt idx="41">
                  <c:v>230</c:v>
                </c:pt>
                <c:pt idx="42">
                  <c:v>2350</c:v>
                </c:pt>
                <c:pt idx="43">
                  <c:v>610</c:v>
                </c:pt>
                <c:pt idx="44">
                  <c:v>80</c:v>
                </c:pt>
                <c:pt idx="45">
                  <c:v>180</c:v>
                </c:pt>
                <c:pt idx="46">
                  <c:v>190</c:v>
                </c:pt>
                <c:pt idx="47">
                  <c:v>110</c:v>
                </c:pt>
                <c:pt idx="48">
                  <c:v>80</c:v>
                </c:pt>
                <c:pt idx="49">
                  <c:v>180</c:v>
                </c:pt>
                <c:pt idx="50">
                  <c:v>400</c:v>
                </c:pt>
                <c:pt idx="51">
                  <c:v>126</c:v>
                </c:pt>
                <c:pt idx="52">
                  <c:v>65</c:v>
                </c:pt>
                <c:pt idx="53">
                  <c:v>110</c:v>
                </c:pt>
                <c:pt idx="54">
                  <c:v>700</c:v>
                </c:pt>
                <c:pt idx="55">
                  <c:v>250</c:v>
                </c:pt>
                <c:pt idx="56">
                  <c:v>200</c:v>
                </c:pt>
                <c:pt idx="57">
                  <c:v>300</c:v>
                </c:pt>
                <c:pt idx="58">
                  <c:v>120</c:v>
                </c:pt>
                <c:pt idx="59">
                  <c:v>350</c:v>
                </c:pt>
                <c:pt idx="60">
                  <c:v>100</c:v>
                </c:pt>
                <c:pt idx="61">
                  <c:v>60</c:v>
                </c:pt>
                <c:pt idx="62">
                  <c:v>120</c:v>
                </c:pt>
                <c:pt idx="63">
                  <c:v>105</c:v>
                </c:pt>
                <c:pt idx="64">
                  <c:v>250</c:v>
                </c:pt>
                <c:pt idx="65">
                  <c:v>350</c:v>
                </c:pt>
                <c:pt idx="66">
                  <c:v>80</c:v>
                </c:pt>
                <c:pt idx="67">
                  <c:v>60</c:v>
                </c:pt>
                <c:pt idx="68">
                  <c:v>120</c:v>
                </c:pt>
                <c:pt idx="69">
                  <c:v>60</c:v>
                </c:pt>
                <c:pt idx="70">
                  <c:v>300</c:v>
                </c:pt>
                <c:pt idx="71">
                  <c:v>88</c:v>
                </c:pt>
                <c:pt idx="72">
                  <c:v>75</c:v>
                </c:pt>
                <c:pt idx="73">
                  <c:v>80</c:v>
                </c:pt>
                <c:pt idx="74">
                  <c:v>72</c:v>
                </c:pt>
                <c:pt idx="75">
                  <c:v>135</c:v>
                </c:pt>
                <c:pt idx="76">
                  <c:v>96</c:v>
                </c:pt>
                <c:pt idx="77">
                  <c:v>125</c:v>
                </c:pt>
                <c:pt idx="78">
                  <c:v>70</c:v>
                </c:pt>
                <c:pt idx="79">
                  <c:v>152</c:v>
                </c:pt>
                <c:pt idx="80">
                  <c:v>84</c:v>
                </c:pt>
                <c:pt idx="81">
                  <c:v>72</c:v>
                </c:pt>
                <c:pt idx="82">
                  <c:v>70</c:v>
                </c:pt>
                <c:pt idx="83">
                  <c:v>63</c:v>
                </c:pt>
                <c:pt idx="84">
                  <c:v>70</c:v>
                </c:pt>
                <c:pt idx="85">
                  <c:v>60</c:v>
                </c:pt>
                <c:pt idx="86">
                  <c:v>75</c:v>
                </c:pt>
                <c:pt idx="87">
                  <c:v>75</c:v>
                </c:pt>
                <c:pt idx="88">
                  <c:v>64</c:v>
                </c:pt>
                <c:pt idx="89">
                  <c:v>72</c:v>
                </c:pt>
                <c:pt idx="90">
                  <c:v>60</c:v>
                </c:pt>
                <c:pt idx="91">
                  <c:v>135</c:v>
                </c:pt>
                <c:pt idx="92">
                  <c:v>44</c:v>
                </c:pt>
                <c:pt idx="93">
                  <c:v>88</c:v>
                </c:pt>
                <c:pt idx="94">
                  <c:v>56</c:v>
                </c:pt>
              </c:numCache>
            </c:numRef>
          </c:val>
          <c:extLst>
            <c:ext xmlns:c16="http://schemas.microsoft.com/office/drawing/2014/chart" uri="{C3380CC4-5D6E-409C-BE32-E72D297353CC}">
              <c16:uniqueId val="{00000000-D5BE-4803-9089-E9EAFC50F5FA}"/>
            </c:ext>
          </c:extLst>
        </c:ser>
        <c:dLbls>
          <c:showLegendKey val="0"/>
          <c:showVal val="0"/>
          <c:showCatName val="0"/>
          <c:showSerName val="0"/>
          <c:showPercent val="0"/>
          <c:showBubbleSize val="0"/>
        </c:dLbls>
        <c:gapWidth val="219"/>
        <c:overlap val="-27"/>
        <c:axId val="1549385760"/>
        <c:axId val="1549386240"/>
      </c:barChart>
      <c:catAx>
        <c:axId val="154938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86240"/>
        <c:crosses val="autoZero"/>
        <c:auto val="1"/>
        <c:lblAlgn val="ctr"/>
        <c:lblOffset val="100"/>
        <c:noMultiLvlLbl val="0"/>
      </c:catAx>
      <c:valAx>
        <c:axId val="1549386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8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[SalesTrend_Data.xlsx]Pivot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Table'!$L$8</c:f>
              <c:strCache>
                <c:ptCount val="1"/>
                <c:pt idx="0">
                  <c:v>Total</c:v>
                </c:pt>
              </c:strCache>
            </c:strRef>
          </c:tx>
          <c:spPr>
            <a:ln w="28575" cap="rnd">
              <a:solidFill>
                <a:schemeClr val="accent1"/>
              </a:solidFill>
              <a:round/>
            </a:ln>
            <a:effectLst/>
          </c:spPr>
          <c:marker>
            <c:symbol val="none"/>
          </c:marker>
          <c:cat>
            <c:multiLvlStrRef>
              <c:f>'Pivot Table'!$K$9:$K$20</c:f>
              <c:multiLvlStrCache>
                <c:ptCount val="9"/>
                <c:lvl>
                  <c:pt idx="0">
                    <c:v>July</c:v>
                  </c:pt>
                  <c:pt idx="1">
                    <c:v>August</c:v>
                  </c:pt>
                  <c:pt idx="2">
                    <c:v>September</c:v>
                  </c:pt>
                  <c:pt idx="3">
                    <c:v>October</c:v>
                  </c:pt>
                  <c:pt idx="4">
                    <c:v>November</c:v>
                  </c:pt>
                  <c:pt idx="5">
                    <c:v>December</c:v>
                  </c:pt>
                  <c:pt idx="6">
                    <c:v>January</c:v>
                  </c:pt>
                  <c:pt idx="7">
                    <c:v>February</c:v>
                  </c:pt>
                  <c:pt idx="8">
                    <c:v>March</c:v>
                  </c:pt>
                </c:lvl>
                <c:lvl>
                  <c:pt idx="0">
                    <c:v>2024</c:v>
                  </c:pt>
                  <c:pt idx="6">
                    <c:v>2025</c:v>
                  </c:pt>
                </c:lvl>
              </c:multiLvlStrCache>
            </c:multiLvlStrRef>
          </c:cat>
          <c:val>
            <c:numRef>
              <c:f>'Pivot Table'!$L$9:$L$20</c:f>
              <c:numCache>
                <c:formatCode>"₱"#,##0.00</c:formatCode>
                <c:ptCount val="9"/>
                <c:pt idx="0">
                  <c:v>2616</c:v>
                </c:pt>
                <c:pt idx="1">
                  <c:v>2469</c:v>
                </c:pt>
                <c:pt idx="2">
                  <c:v>2316</c:v>
                </c:pt>
                <c:pt idx="3">
                  <c:v>1685</c:v>
                </c:pt>
                <c:pt idx="4">
                  <c:v>1543</c:v>
                </c:pt>
                <c:pt idx="5">
                  <c:v>1569</c:v>
                </c:pt>
                <c:pt idx="6">
                  <c:v>1309</c:v>
                </c:pt>
                <c:pt idx="7">
                  <c:v>1453</c:v>
                </c:pt>
                <c:pt idx="8">
                  <c:v>875</c:v>
                </c:pt>
              </c:numCache>
            </c:numRef>
          </c:val>
          <c:smooth val="0"/>
          <c:extLst>
            <c:ext xmlns:c16="http://schemas.microsoft.com/office/drawing/2014/chart" uri="{C3380CC4-5D6E-409C-BE32-E72D297353CC}">
              <c16:uniqueId val="{00000000-5D02-44A3-8BC8-BC6F60B412FC}"/>
            </c:ext>
          </c:extLst>
        </c:ser>
        <c:dLbls>
          <c:showLegendKey val="0"/>
          <c:showVal val="0"/>
          <c:showCatName val="0"/>
          <c:showSerName val="0"/>
          <c:showPercent val="0"/>
          <c:showBubbleSize val="0"/>
        </c:dLbls>
        <c:smooth val="0"/>
        <c:axId val="1514477024"/>
        <c:axId val="1514486144"/>
      </c:lineChart>
      <c:catAx>
        <c:axId val="151447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86144"/>
        <c:crosses val="autoZero"/>
        <c:auto val="1"/>
        <c:lblAlgn val="ctr"/>
        <c:lblOffset val="100"/>
        <c:noMultiLvlLbl val="0"/>
      </c:catAx>
      <c:valAx>
        <c:axId val="1514486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[SalesTrend_Data.xlsx]Pivot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Category</a:t>
            </a:r>
            <a:r>
              <a:rPr lang="en-PH" baseline="0"/>
              <a:t> Sales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Table'!$D$8</c:f>
              <c:strCache>
                <c:ptCount val="1"/>
                <c:pt idx="0">
                  <c:v>Total</c:v>
                </c:pt>
              </c:strCache>
            </c:strRef>
          </c:tx>
          <c:spPr>
            <a:solidFill>
              <a:schemeClr val="accent1"/>
            </a:solidFill>
            <a:ln>
              <a:noFill/>
            </a:ln>
            <a:effectLst/>
          </c:spPr>
          <c:invertIfNegative val="0"/>
          <c:cat>
            <c:multiLvlStrRef>
              <c:f>'Pivot Table'!$C$9:$C$109</c:f>
              <c:multiLvlStrCache>
                <c:ptCount val="95"/>
                <c:lvl>
                  <c:pt idx="0">
                    <c:v>Backpack</c:v>
                  </c:pt>
                  <c:pt idx="1">
                    <c:v>Belt</c:v>
                  </c:pt>
                  <c:pt idx="2">
                    <c:v>Cap</c:v>
                  </c:pt>
                  <c:pt idx="3">
                    <c:v>Gloves</c:v>
                  </c:pt>
                  <c:pt idx="4">
                    <c:v>Hat</c:v>
                  </c:pt>
                  <c:pt idx="5">
                    <c:v>Keychain</c:v>
                  </c:pt>
                  <c:pt idx="6">
                    <c:v>Laptop Bag</c:v>
                  </c:pt>
                  <c:pt idx="7">
                    <c:v>Luggage Tag</c:v>
                  </c:pt>
                  <c:pt idx="8">
                    <c:v>Phone Case</c:v>
                  </c:pt>
                  <c:pt idx="9">
                    <c:v>Phone Grip</c:v>
                  </c:pt>
                  <c:pt idx="10">
                    <c:v>Scarf</c:v>
                  </c:pt>
                  <c:pt idx="11">
                    <c:v>Slippers</c:v>
                  </c:pt>
                  <c:pt idx="12">
                    <c:v>Sunglasses</c:v>
                  </c:pt>
                  <c:pt idx="13">
                    <c:v>Tablet Case</c:v>
                  </c:pt>
                  <c:pt idx="14">
                    <c:v>Tablet Stand</c:v>
                  </c:pt>
                  <c:pt idx="15">
                    <c:v>Tote Bag</c:v>
                  </c:pt>
                  <c:pt idx="16">
                    <c:v>Umbrella</c:v>
                  </c:pt>
                  <c:pt idx="17">
                    <c:v>Wallet</c:v>
                  </c:pt>
                  <c:pt idx="18">
                    <c:v>Watch</c:v>
                  </c:pt>
                  <c:pt idx="19">
                    <c:v>Blouse</c:v>
                  </c:pt>
                  <c:pt idx="20">
                    <c:v>Dress</c:v>
                  </c:pt>
                  <c:pt idx="21">
                    <c:v>Dress Pants</c:v>
                  </c:pt>
                  <c:pt idx="22">
                    <c:v>Gloves</c:v>
                  </c:pt>
                  <c:pt idx="23">
                    <c:v>Hoodie</c:v>
                  </c:pt>
                  <c:pt idx="24">
                    <c:v>Jacket</c:v>
                  </c:pt>
                  <c:pt idx="25">
                    <c:v>Jeans</c:v>
                  </c:pt>
                  <c:pt idx="26">
                    <c:v>Leggings</c:v>
                  </c:pt>
                  <c:pt idx="27">
                    <c:v>Scarf</c:v>
                  </c:pt>
                  <c:pt idx="28">
                    <c:v>Skirt</c:v>
                  </c:pt>
                  <c:pt idx="29">
                    <c:v>Socks</c:v>
                  </c:pt>
                  <c:pt idx="30">
                    <c:v>Sweater</c:v>
                  </c:pt>
                  <c:pt idx="31">
                    <c:v>T-Shirt</c:v>
                  </c:pt>
                  <c:pt idx="32">
                    <c:v>Action Camera</c:v>
                  </c:pt>
                  <c:pt idx="33">
                    <c:v>Drawing Tablet</c:v>
                  </c:pt>
                  <c:pt idx="34">
                    <c:v>E-reader</c:v>
                  </c:pt>
                  <c:pt idx="35">
                    <c:v>Ergonomic Mouse</c:v>
                  </c:pt>
                  <c:pt idx="36">
                    <c:v>External Hard Drive</c:v>
                  </c:pt>
                  <c:pt idx="37">
                    <c:v>Fitness Tracker</c:v>
                  </c:pt>
                  <c:pt idx="38">
                    <c:v>Gaming Keyboard</c:v>
                  </c:pt>
                  <c:pt idx="39">
                    <c:v>Gaming Mouse</c:v>
                  </c:pt>
                  <c:pt idx="40">
                    <c:v>Headphones</c:v>
                  </c:pt>
                  <c:pt idx="41">
                    <c:v>Keyboard</c:v>
                  </c:pt>
                  <c:pt idx="42">
                    <c:v>Laptop</c:v>
                  </c:pt>
                  <c:pt idx="43">
                    <c:v>Monitor</c:v>
                  </c:pt>
                  <c:pt idx="44">
                    <c:v>Mouse</c:v>
                  </c:pt>
                  <c:pt idx="45">
                    <c:v>Noise-Canceling Headphones</c:v>
                  </c:pt>
                  <c:pt idx="46">
                    <c:v>Portable Monitor</c:v>
                  </c:pt>
                  <c:pt idx="47">
                    <c:v>Portable Speaker</c:v>
                  </c:pt>
                  <c:pt idx="48">
                    <c:v>Power Bank</c:v>
                  </c:pt>
                  <c:pt idx="49">
                    <c:v>Printer</c:v>
                  </c:pt>
                  <c:pt idx="50">
                    <c:v>Projector</c:v>
                  </c:pt>
                  <c:pt idx="51">
                    <c:v>Smart Bulb</c:v>
                  </c:pt>
                  <c:pt idx="52">
                    <c:v>Smart Scale</c:v>
                  </c:pt>
                  <c:pt idx="53">
                    <c:v>Smart Speaker</c:v>
                  </c:pt>
                  <c:pt idx="54">
                    <c:v>Smart TV</c:v>
                  </c:pt>
                  <c:pt idx="55">
                    <c:v>Smartwatch</c:v>
                  </c:pt>
                  <c:pt idx="56">
                    <c:v>Soundbar</c:v>
                  </c:pt>
                  <c:pt idx="57">
                    <c:v>Tablet</c:v>
                  </c:pt>
                  <c:pt idx="58">
                    <c:v>USB Drive</c:v>
                  </c:pt>
                  <c:pt idx="59">
                    <c:v>VR Headset</c:v>
                  </c:pt>
                  <c:pt idx="60">
                    <c:v>Webcam</c:v>
                  </c:pt>
                  <c:pt idx="61">
                    <c:v>Wireless Charger</c:v>
                  </c:pt>
                  <c:pt idx="62">
                    <c:v>Wireless Earbuds</c:v>
                  </c:pt>
                  <c:pt idx="63">
                    <c:v>Wireless Mouse</c:v>
                  </c:pt>
                  <c:pt idx="64">
                    <c:v>Desk Chair</c:v>
                  </c:pt>
                  <c:pt idx="65">
                    <c:v>Office Desk</c:v>
                  </c:pt>
                  <c:pt idx="66">
                    <c:v>Bowl Set</c:v>
                  </c:pt>
                  <c:pt idx="67">
                    <c:v>Can Opener</c:v>
                  </c:pt>
                  <c:pt idx="68">
                    <c:v>Candle Set</c:v>
                  </c:pt>
                  <c:pt idx="69">
                    <c:v>Coasters</c:v>
                  </c:pt>
                  <c:pt idx="70">
                    <c:v>Coffee Mug</c:v>
                  </c:pt>
                  <c:pt idx="71">
                    <c:v>Colander</c:v>
                  </c:pt>
                  <c:pt idx="72">
                    <c:v>Cutting Board</c:v>
                  </c:pt>
                  <c:pt idx="73">
                    <c:v>Cutting Knives</c:v>
                  </c:pt>
                  <c:pt idx="74">
                    <c:v>Dinner Plate</c:v>
                  </c:pt>
                  <c:pt idx="75">
                    <c:v>Food Storage Containers</c:v>
                  </c:pt>
                  <c:pt idx="76">
                    <c:v>Grater</c:v>
                  </c:pt>
                  <c:pt idx="77">
                    <c:v>Measuring Cups</c:v>
                  </c:pt>
                  <c:pt idx="78">
                    <c:v>Mixing Bowls</c:v>
                  </c:pt>
                  <c:pt idx="79">
                    <c:v>Mixing Utensils</c:v>
                  </c:pt>
                  <c:pt idx="80">
                    <c:v>Mug Set</c:v>
                  </c:pt>
                  <c:pt idx="81">
                    <c:v>Napkin Set</c:v>
                  </c:pt>
                  <c:pt idx="82">
                    <c:v>Oven Mitts</c:v>
                  </c:pt>
                  <c:pt idx="83">
                    <c:v>Peeler</c:v>
                  </c:pt>
                  <c:pt idx="84">
                    <c:v>Picture Frame</c:v>
                  </c:pt>
                  <c:pt idx="85">
                    <c:v>Pillow</c:v>
                  </c:pt>
                  <c:pt idx="86">
                    <c:v>Salt and Pepper Shakers</c:v>
                  </c:pt>
                  <c:pt idx="87">
                    <c:v>Serving Spoon</c:v>
                  </c:pt>
                  <c:pt idx="88">
                    <c:v>Serving Tray</c:v>
                  </c:pt>
                  <c:pt idx="89">
                    <c:v>Spatula</c:v>
                  </c:pt>
                  <c:pt idx="90">
                    <c:v>Tea Kettle</c:v>
                  </c:pt>
                  <c:pt idx="91">
                    <c:v>Throw Blanket</c:v>
                  </c:pt>
                  <c:pt idx="92">
                    <c:v>Vase</c:v>
                  </c:pt>
                  <c:pt idx="93">
                    <c:v>Whisk</c:v>
                  </c:pt>
                  <c:pt idx="94">
                    <c:v>Wooden Spoons</c:v>
                  </c:pt>
                </c:lvl>
                <c:lvl>
                  <c:pt idx="0">
                    <c:v>Accessories</c:v>
                  </c:pt>
                  <c:pt idx="19">
                    <c:v>Clothing</c:v>
                  </c:pt>
                  <c:pt idx="32">
                    <c:v>Electronics</c:v>
                  </c:pt>
                  <c:pt idx="64">
                    <c:v>Furniture</c:v>
                  </c:pt>
                  <c:pt idx="66">
                    <c:v>Home Goods</c:v>
                  </c:pt>
                </c:lvl>
              </c:multiLvlStrCache>
            </c:multiLvlStrRef>
          </c:cat>
          <c:val>
            <c:numRef>
              <c:f>'Pivot Table'!$D$9:$D$109</c:f>
              <c:numCache>
                <c:formatCode>"₱"#,##0.00</c:formatCode>
                <c:ptCount val="95"/>
                <c:pt idx="0">
                  <c:v>100</c:v>
                </c:pt>
                <c:pt idx="1">
                  <c:v>120</c:v>
                </c:pt>
                <c:pt idx="2">
                  <c:v>75</c:v>
                </c:pt>
                <c:pt idx="3">
                  <c:v>88</c:v>
                </c:pt>
                <c:pt idx="4">
                  <c:v>168</c:v>
                </c:pt>
                <c:pt idx="5">
                  <c:v>64</c:v>
                </c:pt>
                <c:pt idx="6">
                  <c:v>180</c:v>
                </c:pt>
                <c:pt idx="7">
                  <c:v>36</c:v>
                </c:pt>
                <c:pt idx="8">
                  <c:v>100</c:v>
                </c:pt>
                <c:pt idx="9">
                  <c:v>84</c:v>
                </c:pt>
                <c:pt idx="10">
                  <c:v>100</c:v>
                </c:pt>
                <c:pt idx="11">
                  <c:v>75</c:v>
                </c:pt>
                <c:pt idx="12">
                  <c:v>140</c:v>
                </c:pt>
                <c:pt idx="13">
                  <c:v>100</c:v>
                </c:pt>
                <c:pt idx="14">
                  <c:v>75</c:v>
                </c:pt>
                <c:pt idx="15">
                  <c:v>105</c:v>
                </c:pt>
                <c:pt idx="16">
                  <c:v>100</c:v>
                </c:pt>
                <c:pt idx="17">
                  <c:v>120</c:v>
                </c:pt>
                <c:pt idx="18">
                  <c:v>300</c:v>
                </c:pt>
                <c:pt idx="19">
                  <c:v>90</c:v>
                </c:pt>
                <c:pt idx="20">
                  <c:v>150</c:v>
                </c:pt>
                <c:pt idx="21">
                  <c:v>280</c:v>
                </c:pt>
                <c:pt idx="22">
                  <c:v>160</c:v>
                </c:pt>
                <c:pt idx="23">
                  <c:v>180</c:v>
                </c:pt>
                <c:pt idx="24">
                  <c:v>240</c:v>
                </c:pt>
                <c:pt idx="25">
                  <c:v>165</c:v>
                </c:pt>
                <c:pt idx="26">
                  <c:v>168</c:v>
                </c:pt>
                <c:pt idx="27">
                  <c:v>90</c:v>
                </c:pt>
                <c:pt idx="28">
                  <c:v>140</c:v>
                </c:pt>
                <c:pt idx="29">
                  <c:v>70</c:v>
                </c:pt>
                <c:pt idx="30">
                  <c:v>130</c:v>
                </c:pt>
                <c:pt idx="31">
                  <c:v>275</c:v>
                </c:pt>
                <c:pt idx="32">
                  <c:v>280</c:v>
                </c:pt>
                <c:pt idx="33">
                  <c:v>220</c:v>
                </c:pt>
                <c:pt idx="34">
                  <c:v>130</c:v>
                </c:pt>
                <c:pt idx="35">
                  <c:v>90</c:v>
                </c:pt>
                <c:pt idx="36">
                  <c:v>180</c:v>
                </c:pt>
                <c:pt idx="37">
                  <c:v>85</c:v>
                </c:pt>
                <c:pt idx="38">
                  <c:v>95</c:v>
                </c:pt>
                <c:pt idx="39">
                  <c:v>120</c:v>
                </c:pt>
                <c:pt idx="40">
                  <c:v>150</c:v>
                </c:pt>
                <c:pt idx="41">
                  <c:v>230</c:v>
                </c:pt>
                <c:pt idx="42">
                  <c:v>2350</c:v>
                </c:pt>
                <c:pt idx="43">
                  <c:v>610</c:v>
                </c:pt>
                <c:pt idx="44">
                  <c:v>80</c:v>
                </c:pt>
                <c:pt idx="45">
                  <c:v>180</c:v>
                </c:pt>
                <c:pt idx="46">
                  <c:v>190</c:v>
                </c:pt>
                <c:pt idx="47">
                  <c:v>110</c:v>
                </c:pt>
                <c:pt idx="48">
                  <c:v>80</c:v>
                </c:pt>
                <c:pt idx="49">
                  <c:v>180</c:v>
                </c:pt>
                <c:pt idx="50">
                  <c:v>400</c:v>
                </c:pt>
                <c:pt idx="51">
                  <c:v>126</c:v>
                </c:pt>
                <c:pt idx="52">
                  <c:v>65</c:v>
                </c:pt>
                <c:pt idx="53">
                  <c:v>110</c:v>
                </c:pt>
                <c:pt idx="54">
                  <c:v>700</c:v>
                </c:pt>
                <c:pt idx="55">
                  <c:v>250</c:v>
                </c:pt>
                <c:pt idx="56">
                  <c:v>200</c:v>
                </c:pt>
                <c:pt idx="57">
                  <c:v>300</c:v>
                </c:pt>
                <c:pt idx="58">
                  <c:v>120</c:v>
                </c:pt>
                <c:pt idx="59">
                  <c:v>350</c:v>
                </c:pt>
                <c:pt idx="60">
                  <c:v>100</c:v>
                </c:pt>
                <c:pt idx="61">
                  <c:v>60</c:v>
                </c:pt>
                <c:pt idx="62">
                  <c:v>120</c:v>
                </c:pt>
                <c:pt idx="63">
                  <c:v>105</c:v>
                </c:pt>
                <c:pt idx="64">
                  <c:v>250</c:v>
                </c:pt>
                <c:pt idx="65">
                  <c:v>350</c:v>
                </c:pt>
                <c:pt idx="66">
                  <c:v>80</c:v>
                </c:pt>
                <c:pt idx="67">
                  <c:v>60</c:v>
                </c:pt>
                <c:pt idx="68">
                  <c:v>120</c:v>
                </c:pt>
                <c:pt idx="69">
                  <c:v>60</c:v>
                </c:pt>
                <c:pt idx="70">
                  <c:v>300</c:v>
                </c:pt>
                <c:pt idx="71">
                  <c:v>88</c:v>
                </c:pt>
                <c:pt idx="72">
                  <c:v>75</c:v>
                </c:pt>
                <c:pt idx="73">
                  <c:v>80</c:v>
                </c:pt>
                <c:pt idx="74">
                  <c:v>72</c:v>
                </c:pt>
                <c:pt idx="75">
                  <c:v>135</c:v>
                </c:pt>
                <c:pt idx="76">
                  <c:v>96</c:v>
                </c:pt>
                <c:pt idx="77">
                  <c:v>125</c:v>
                </c:pt>
                <c:pt idx="78">
                  <c:v>70</c:v>
                </c:pt>
                <c:pt idx="79">
                  <c:v>152</c:v>
                </c:pt>
                <c:pt idx="80">
                  <c:v>84</c:v>
                </c:pt>
                <c:pt idx="81">
                  <c:v>72</c:v>
                </c:pt>
                <c:pt idx="82">
                  <c:v>70</c:v>
                </c:pt>
                <c:pt idx="83">
                  <c:v>63</c:v>
                </c:pt>
                <c:pt idx="84">
                  <c:v>70</c:v>
                </c:pt>
                <c:pt idx="85">
                  <c:v>60</c:v>
                </c:pt>
                <c:pt idx="86">
                  <c:v>75</c:v>
                </c:pt>
                <c:pt idx="87">
                  <c:v>75</c:v>
                </c:pt>
                <c:pt idx="88">
                  <c:v>64</c:v>
                </c:pt>
                <c:pt idx="89">
                  <c:v>72</c:v>
                </c:pt>
                <c:pt idx="90">
                  <c:v>60</c:v>
                </c:pt>
                <c:pt idx="91">
                  <c:v>135</c:v>
                </c:pt>
                <c:pt idx="92">
                  <c:v>44</c:v>
                </c:pt>
                <c:pt idx="93">
                  <c:v>88</c:v>
                </c:pt>
                <c:pt idx="94">
                  <c:v>56</c:v>
                </c:pt>
              </c:numCache>
            </c:numRef>
          </c:val>
          <c:extLst>
            <c:ext xmlns:c16="http://schemas.microsoft.com/office/drawing/2014/chart" uri="{C3380CC4-5D6E-409C-BE32-E72D297353CC}">
              <c16:uniqueId val="{00000000-C2FE-4141-9490-D736BC1F1E12}"/>
            </c:ext>
          </c:extLst>
        </c:ser>
        <c:dLbls>
          <c:dLblPos val="outEnd"/>
          <c:showLegendKey val="0"/>
          <c:showVal val="0"/>
          <c:showCatName val="0"/>
          <c:showSerName val="0"/>
          <c:showPercent val="0"/>
          <c:showBubbleSize val="0"/>
        </c:dLbls>
        <c:gapWidth val="219"/>
        <c:overlap val="-27"/>
        <c:axId val="1549385760"/>
        <c:axId val="1549386240"/>
      </c:barChart>
      <c:catAx>
        <c:axId val="154938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86240"/>
        <c:crosses val="autoZero"/>
        <c:auto val="1"/>
        <c:lblAlgn val="ctr"/>
        <c:lblOffset val="100"/>
        <c:noMultiLvlLbl val="0"/>
      </c:catAx>
      <c:valAx>
        <c:axId val="1549386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8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[SalesTrend_Data.xlsx]Pivot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Table'!$L$8</c:f>
              <c:strCache>
                <c:ptCount val="1"/>
                <c:pt idx="0">
                  <c:v>Total</c:v>
                </c:pt>
              </c:strCache>
            </c:strRef>
          </c:tx>
          <c:spPr>
            <a:ln w="28575" cap="rnd">
              <a:solidFill>
                <a:schemeClr val="accent1"/>
              </a:solidFill>
              <a:round/>
            </a:ln>
            <a:effectLst/>
          </c:spPr>
          <c:marker>
            <c:symbol val="none"/>
          </c:marker>
          <c:cat>
            <c:multiLvlStrRef>
              <c:f>'Pivot Table'!$K$9:$K$20</c:f>
              <c:multiLvlStrCache>
                <c:ptCount val="9"/>
                <c:lvl>
                  <c:pt idx="0">
                    <c:v>July</c:v>
                  </c:pt>
                  <c:pt idx="1">
                    <c:v>August</c:v>
                  </c:pt>
                  <c:pt idx="2">
                    <c:v>September</c:v>
                  </c:pt>
                  <c:pt idx="3">
                    <c:v>October</c:v>
                  </c:pt>
                  <c:pt idx="4">
                    <c:v>November</c:v>
                  </c:pt>
                  <c:pt idx="5">
                    <c:v>December</c:v>
                  </c:pt>
                  <c:pt idx="6">
                    <c:v>January</c:v>
                  </c:pt>
                  <c:pt idx="7">
                    <c:v>February</c:v>
                  </c:pt>
                  <c:pt idx="8">
                    <c:v>March</c:v>
                  </c:pt>
                </c:lvl>
                <c:lvl>
                  <c:pt idx="0">
                    <c:v>2024</c:v>
                  </c:pt>
                  <c:pt idx="6">
                    <c:v>2025</c:v>
                  </c:pt>
                </c:lvl>
              </c:multiLvlStrCache>
            </c:multiLvlStrRef>
          </c:cat>
          <c:val>
            <c:numRef>
              <c:f>'Pivot Table'!$L$9:$L$20</c:f>
              <c:numCache>
                <c:formatCode>"₱"#,##0.00</c:formatCode>
                <c:ptCount val="9"/>
                <c:pt idx="0">
                  <c:v>2616</c:v>
                </c:pt>
                <c:pt idx="1">
                  <c:v>2469</c:v>
                </c:pt>
                <c:pt idx="2">
                  <c:v>2316</c:v>
                </c:pt>
                <c:pt idx="3">
                  <c:v>1685</c:v>
                </c:pt>
                <c:pt idx="4">
                  <c:v>1543</c:v>
                </c:pt>
                <c:pt idx="5">
                  <c:v>1569</c:v>
                </c:pt>
                <c:pt idx="6">
                  <c:v>1309</c:v>
                </c:pt>
                <c:pt idx="7">
                  <c:v>1453</c:v>
                </c:pt>
                <c:pt idx="8">
                  <c:v>875</c:v>
                </c:pt>
              </c:numCache>
            </c:numRef>
          </c:val>
          <c:smooth val="0"/>
          <c:extLst>
            <c:ext xmlns:c16="http://schemas.microsoft.com/office/drawing/2014/chart" uri="{C3380CC4-5D6E-409C-BE32-E72D297353CC}">
              <c16:uniqueId val="{00000001-53E7-4FA3-956C-972CEFF508B4}"/>
            </c:ext>
          </c:extLst>
        </c:ser>
        <c:dLbls>
          <c:showLegendKey val="0"/>
          <c:showVal val="0"/>
          <c:showCatName val="0"/>
          <c:showSerName val="0"/>
          <c:showPercent val="0"/>
          <c:showBubbleSize val="0"/>
        </c:dLbls>
        <c:smooth val="0"/>
        <c:axId val="1514477024"/>
        <c:axId val="1514486144"/>
      </c:lineChart>
      <c:catAx>
        <c:axId val="151447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86144"/>
        <c:crosses val="autoZero"/>
        <c:auto val="1"/>
        <c:lblAlgn val="ctr"/>
        <c:lblOffset val="100"/>
        <c:noMultiLvlLbl val="0"/>
      </c:catAx>
      <c:valAx>
        <c:axId val="1514486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209547</xdr:colOff>
      <xdr:row>37</xdr:row>
      <xdr:rowOff>33336</xdr:rowOff>
    </xdr:from>
    <xdr:to>
      <xdr:col>22</xdr:col>
      <xdr:colOff>47625</xdr:colOff>
      <xdr:row>53</xdr:row>
      <xdr:rowOff>95249</xdr:rowOff>
    </xdr:to>
    <xdr:graphicFrame macro="">
      <xdr:nvGraphicFramePr>
        <xdr:cNvPr id="6" name="Chart 5">
          <a:extLst>
            <a:ext uri="{FF2B5EF4-FFF2-40B4-BE49-F238E27FC236}">
              <a16:creationId xmlns:a16="http://schemas.microsoft.com/office/drawing/2014/main" id="{EF3A51E2-B93D-CF69-E93F-11804A15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18</xdr:row>
      <xdr:rowOff>0</xdr:rowOff>
    </xdr:from>
    <xdr:to>
      <xdr:col>21</xdr:col>
      <xdr:colOff>9524</xdr:colOff>
      <xdr:row>34</xdr:row>
      <xdr:rowOff>147637</xdr:rowOff>
    </xdr:to>
    <xdr:graphicFrame macro="">
      <xdr:nvGraphicFramePr>
        <xdr:cNvPr id="7" name="Chart 6">
          <a:extLst>
            <a:ext uri="{FF2B5EF4-FFF2-40B4-BE49-F238E27FC236}">
              <a16:creationId xmlns:a16="http://schemas.microsoft.com/office/drawing/2014/main" id="{3F2B7189-87D5-DA7C-52A7-AA242481D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xdr:colOff>
      <xdr:row>27</xdr:row>
      <xdr:rowOff>57150</xdr:rowOff>
    </xdr:from>
    <xdr:to>
      <xdr:col>15</xdr:col>
      <xdr:colOff>600074</xdr:colOff>
      <xdr:row>43</xdr:row>
      <xdr:rowOff>119063</xdr:rowOff>
    </xdr:to>
    <xdr:graphicFrame macro="">
      <xdr:nvGraphicFramePr>
        <xdr:cNvPr id="2" name="Chart 1">
          <a:extLst>
            <a:ext uri="{FF2B5EF4-FFF2-40B4-BE49-F238E27FC236}">
              <a16:creationId xmlns:a16="http://schemas.microsoft.com/office/drawing/2014/main" id="{1F10FE10-6E6D-4EED-A0B8-E6CEFA8A4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10</xdr:row>
      <xdr:rowOff>28575</xdr:rowOff>
    </xdr:from>
    <xdr:to>
      <xdr:col>15</xdr:col>
      <xdr:colOff>600074</xdr:colOff>
      <xdr:row>27</xdr:row>
      <xdr:rowOff>38100</xdr:rowOff>
    </xdr:to>
    <xdr:graphicFrame macro="">
      <xdr:nvGraphicFramePr>
        <xdr:cNvPr id="3" name="Chart 2">
          <a:extLst>
            <a:ext uri="{FF2B5EF4-FFF2-40B4-BE49-F238E27FC236}">
              <a16:creationId xmlns:a16="http://schemas.microsoft.com/office/drawing/2014/main" id="{1204F1B4-87C2-4FD3-A3AB-56C84C633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114300</xdr:colOff>
      <xdr:row>10</xdr:row>
      <xdr:rowOff>9525</xdr:rowOff>
    </xdr:from>
    <xdr:to>
      <xdr:col>4</xdr:col>
      <xdr:colOff>552450</xdr:colOff>
      <xdr:row>19</xdr:row>
      <xdr:rowOff>9525</xdr:rowOff>
    </xdr:to>
    <mc:AlternateContent xmlns:mc="http://schemas.openxmlformats.org/markup-compatibility/2006">
      <mc:Choice xmlns:a14="http://schemas.microsoft.com/office/drawing/2010/main" Requires="a14">
        <xdr:graphicFrame macro="">
          <xdr:nvGraphicFramePr>
            <xdr:cNvPr id="4" name="Product Name">
              <a:extLst>
                <a:ext uri="{FF2B5EF4-FFF2-40B4-BE49-F238E27FC236}">
                  <a16:creationId xmlns:a16="http://schemas.microsoft.com/office/drawing/2014/main" id="{75C97828-4F3D-6A6A-F5E7-95A8D618521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333500" y="1914525"/>
              <a:ext cx="1657350" cy="1714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10</xdr:row>
      <xdr:rowOff>9525</xdr:rowOff>
    </xdr:from>
    <xdr:to>
      <xdr:col>2</xdr:col>
      <xdr:colOff>104774</xdr:colOff>
      <xdr:row>19</xdr:row>
      <xdr:rowOff>38101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D18ED0AA-D65D-6A21-C277-D5A3BAAA67C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9049" y="1914525"/>
              <a:ext cx="1304925" cy="17430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66675</xdr:rowOff>
    </xdr:from>
    <xdr:to>
      <xdr:col>4</xdr:col>
      <xdr:colOff>542925</xdr:colOff>
      <xdr:row>27</xdr:row>
      <xdr:rowOff>47625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77753B9-5029-3599-6CB6-E44715FD58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 y="3686175"/>
              <a:ext cx="2971800" cy="150495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 PC" refreshedDate="45759.784123032405" createdVersion="8" refreshedVersion="8" minRefreshableVersion="3" recordCount="100" xr:uid="{B8E6CD69-FF70-4E3B-90D7-0B7CDDD6996A}">
  <cacheSource type="worksheet">
    <worksheetSource ref="A1:K101" sheet="Working Sheet"/>
  </cacheSource>
  <cacheFields count="11">
    <cacheField name="OrderID" numFmtId="0">
      <sharedItems containsSemiMixedTypes="0" containsString="0" containsNumber="1" containsInteger="1" minValue="1001" maxValue="1100"/>
    </cacheField>
    <cacheField name="Order Date" numFmtId="14">
      <sharedItems containsSemiMixedTypes="0" containsNonDate="0" containsDate="1" containsString="0" minDate="2024-07-01T00:00:00" maxDate="2025-03-26T00:00:00" count="100">
        <d v="2024-07-15T00:00:00"/>
        <d v="2024-07-22T00:00:00"/>
        <d v="2024-08-05T00:00:00"/>
        <d v="2024-08-18T00:00:00"/>
        <d v="2024-09-01T00:00:00"/>
        <d v="2024-09-15T00:00:00"/>
        <d v="2024-10-01T00:00:00"/>
        <d v="2024-10-12T00:00:00"/>
        <d v="2024-10-28T00:00:00"/>
        <d v="2024-11-05T00:00:00"/>
        <d v="2024-11-18T00:00:00"/>
        <d v="2024-12-02T00:00:00"/>
        <d v="2024-12-16T00:00:00"/>
        <d v="2024-12-27T00:00:00"/>
        <d v="2025-01-10T00:00:00"/>
        <d v="2025-01-25T00:00:00"/>
        <d v="2025-02-08T00:00:00"/>
        <d v="2025-02-20T00:00:00"/>
        <d v="2025-03-05T00:00:00"/>
        <d v="2025-03-19T00:00:00"/>
        <d v="2024-07-05T00:00:00"/>
        <d v="2024-07-29T00:00:00"/>
        <d v="2024-08-12T00:00:00"/>
        <d v="2024-08-25T00:00:00"/>
        <d v="2024-09-08T00:00:00"/>
        <d v="2024-09-22T00:00:00"/>
        <d v="2024-10-05T00:00:00"/>
        <d v="2024-10-19T00:00:00"/>
        <d v="2024-11-01T00:00:00"/>
        <d v="2024-11-15T00:00:00"/>
        <d v="2024-11-29T00:00:00"/>
        <d v="2024-12-10T00:00:00"/>
        <d v="2024-12-22T00:00:00"/>
        <d v="2025-01-05T00:00:00"/>
        <d v="2025-01-18T00:00:00"/>
        <d v="2025-02-01T00:00:00"/>
        <d v="2025-02-15T00:00:00"/>
        <d v="2025-02-28T00:00:00"/>
        <d v="2025-03-12T00:00:00"/>
        <d v="2024-07-10T00:00:00"/>
        <d v="2024-07-31T00:00:00"/>
        <d v="2024-08-15T00:00:00"/>
        <d v="2024-08-28T00:00:00"/>
        <d v="2024-09-10T00:00:00"/>
        <d v="2024-09-25T00:00:00"/>
        <d v="2024-10-08T00:00:00"/>
        <d v="2024-10-22T00:00:00"/>
        <d v="2024-11-08T00:00:00"/>
        <d v="2024-11-22T00:00:00"/>
        <d v="2024-12-05T00:00:00"/>
        <d v="2024-12-19T00:00:00"/>
        <d v="2025-01-02T00:00:00"/>
        <d v="2025-01-15T00:00:00"/>
        <d v="2025-01-29T00:00:00"/>
        <d v="2025-02-12T00:00:00"/>
        <d v="2025-02-25T00:00:00"/>
        <d v="2025-03-10T00:00:00"/>
        <d v="2025-03-22T00:00:00"/>
        <d v="2024-07-18T00:00:00"/>
        <d v="2024-08-01T00:00:00"/>
        <d v="2024-08-22T00:00:00"/>
        <d v="2024-09-05T00:00:00"/>
        <d v="2024-09-18T00:00:00"/>
        <d v="2024-10-15T00:00:00"/>
        <d v="2024-10-29T00:00:00"/>
        <d v="2024-11-12T00:00:00"/>
        <d v="2024-11-25T00:00:00"/>
        <d v="2024-12-08T00:00:00"/>
        <d v="2024-12-29T00:00:00"/>
        <d v="2025-01-12T00:00:00"/>
        <d v="2025-01-26T00:00:00"/>
        <d v="2025-02-09T00:00:00"/>
        <d v="2025-02-22T00:00:00"/>
        <d v="2025-03-08T00:00:00"/>
        <d v="2025-03-25T00:00:00"/>
        <d v="2024-07-25T00:00:00"/>
        <d v="2024-08-08T00:00:00"/>
        <d v="2024-08-29T00:00:00"/>
        <d v="2024-09-12T00:00:00"/>
        <d v="2024-09-29T00:00:00"/>
        <d v="2024-10-18T00:00:00"/>
        <d v="2024-11-03T00:00:00"/>
        <d v="2024-11-19T00:00:00"/>
        <d v="2024-12-09T00:00:00"/>
        <d v="2024-12-23T00:00:00"/>
        <d v="2025-01-08T00:00:00"/>
        <d v="2025-01-22T00:00:00"/>
        <d v="2025-02-05T00:00:00"/>
        <d v="2025-02-19T00:00:00"/>
        <d v="2025-03-01T00:00:00"/>
        <d v="2025-03-15T00:00:00"/>
        <d v="2024-07-01T00:00:00"/>
        <d v="2024-07-28T00:00:00"/>
        <d v="2024-08-10T00:00:00"/>
        <d v="2024-08-23T00:00:00"/>
        <d v="2024-09-03T00:00:00"/>
        <d v="2024-09-16T00:00:00"/>
        <d v="2024-10-03T00:00:00"/>
        <d v="2024-10-25T00:00:00"/>
        <d v="2024-11-10T00:00:00"/>
      </sharedItems>
    </cacheField>
    <cacheField name="Year" numFmtId="0">
      <sharedItems containsSemiMixedTypes="0" containsString="0" containsNumber="1" containsInteger="1" minValue="2024" maxValue="2025" count="2">
        <n v="2024"/>
        <n v="2025"/>
      </sharedItems>
    </cacheField>
    <cacheField name="Month Number" numFmtId="0">
      <sharedItems containsSemiMixedTypes="0" containsString="0" containsNumber="1" containsInteger="1" minValue="1" maxValue="12" count="9">
        <n v="7"/>
        <n v="8"/>
        <n v="9"/>
        <n v="10"/>
        <n v="11"/>
        <n v="12"/>
        <n v="1"/>
        <n v="2"/>
        <n v="3"/>
      </sharedItems>
    </cacheField>
    <cacheField name="Month Name" numFmtId="0">
      <sharedItems count="9">
        <s v="July"/>
        <s v="August"/>
        <s v="September"/>
        <s v="October"/>
        <s v="November"/>
        <s v="December"/>
        <s v="January"/>
        <s v="February"/>
        <s v="March"/>
      </sharedItems>
    </cacheField>
    <cacheField name="Customer ID" numFmtId="0">
      <sharedItems/>
    </cacheField>
    <cacheField name="Product Name" numFmtId="0">
      <sharedItems count="93">
        <s v="Laptop"/>
        <s v="Keyboard"/>
        <s v="Monitor"/>
        <s v="T-Shirt"/>
        <s v="Coffee Mug"/>
        <s v="Jeans"/>
        <s v="Webcam"/>
        <s v="Desk Chair"/>
        <s v="Hoodie"/>
        <s v="Laptop Bag"/>
        <s v="Mouse"/>
        <s v="Socks"/>
        <s v="Dinner Plate"/>
        <s v="Wireless Mouse"/>
        <s v="Sweater"/>
        <s v="Tea Kettle"/>
        <s v="Office Desk"/>
        <s v="Dress Pants"/>
        <s v="Pillow"/>
        <s v="External Hard Drive"/>
        <s v="Scarf"/>
        <s v="Cutting Board"/>
        <s v="Ergonomic Mouse"/>
        <s v="Blouse"/>
        <s v="Picture Frame"/>
        <s v="Tablet"/>
        <s v="Gloves"/>
        <s v="Bowl Set"/>
        <s v="Gaming Mouse"/>
        <s v="Jacket"/>
        <s v="Spatula"/>
        <s v="Headphones"/>
        <s v="Skirt"/>
        <s v="Mixing Bowls"/>
        <s v="USB Drive"/>
        <s v="Leggings"/>
        <s v="Serving Spoon"/>
        <s v="Soundbar"/>
        <s v="Dress"/>
        <s v="Coasters"/>
        <s v="Smartwatch"/>
        <s v="Belt"/>
        <s v="Throw Blanket"/>
        <s v="Printer"/>
        <s v="Cap"/>
        <s v="Vase"/>
        <s v="Gaming Keyboard"/>
        <s v="Wallet"/>
        <s v="Candle Set"/>
        <s v="Portable Speaker"/>
        <s v="Sunglasses"/>
        <s v="Mug Set"/>
        <s v="Fitness Tracker"/>
        <s v="Backpack"/>
        <s v="Oven Mitts"/>
        <s v="Projector"/>
        <s v="Slippers"/>
        <s v="Cutting Knives"/>
        <s v="Drawing Tablet"/>
        <s v="Napkin Set"/>
        <s v="E-reader"/>
        <s v="Watch"/>
        <s v="Serving Tray"/>
        <s v="Smart Scale"/>
        <s v="Phone Case"/>
        <s v="Salt and Pepper Shakers"/>
        <s v="VR Headset"/>
        <s v="Tote Bag"/>
        <s v="Wooden Spoons"/>
        <s v="Action Camera"/>
        <s v="Food Storage Containers"/>
        <s v="Wireless Charger"/>
        <s v="Hat"/>
        <s v="Mixing Utensils"/>
        <s v="Smart Bulb"/>
        <s v="Tablet Case"/>
        <s v="Grater"/>
        <s v="Smart Speaker"/>
        <s v="Keychain"/>
        <s v="Measuring Cups"/>
        <s v="Portable Monitor"/>
        <s v="Phone Grip"/>
        <s v="Can Opener"/>
        <s v="Noise-Canceling Headphones"/>
        <s v="Umbrella"/>
        <s v="Colander"/>
        <s v="Smart TV"/>
        <s v="Luggage Tag"/>
        <s v="Peeler"/>
        <s v="Wireless Earbuds"/>
        <s v="Tablet Stand"/>
        <s v="Whisk"/>
        <s v="Power Bank"/>
      </sharedItems>
    </cacheField>
    <cacheField name="Category" numFmtId="0">
      <sharedItems count="5">
        <s v="Electronics"/>
        <s v="Clothing"/>
        <s v="Home Goods"/>
        <s v="Furniture"/>
        <s v="Accessories"/>
      </sharedItems>
    </cacheField>
    <cacheField name="Quantity" numFmtId="0">
      <sharedItems containsSemiMixedTypes="0" containsString="0" containsNumber="1" containsInteger="1" minValue="1" maxValue="12" count="11">
        <n v="1"/>
        <n v="2"/>
        <n v="5"/>
        <n v="8"/>
        <n v="3"/>
        <n v="4"/>
        <n v="12"/>
        <n v="6"/>
        <n v="7"/>
        <n v="9"/>
        <n v="10"/>
      </sharedItems>
    </cacheField>
    <cacheField name="Unit Price" numFmtId="165">
      <sharedItems containsSemiMixedTypes="0" containsString="0" containsNumber="1" containsInteger="1" minValue="5" maxValue="1200"/>
    </cacheField>
    <cacheField name="Total Price" numFmtId="165">
      <sharedItems containsSemiMixedTypes="0" containsString="0" containsNumber="1" containsInteger="1" minValue="36" maxValue="1200" count="45">
        <n v="1200"/>
        <n v="150"/>
        <n v="300"/>
        <n v="125"/>
        <n v="120"/>
        <n v="1150"/>
        <n v="165"/>
        <n v="100"/>
        <n v="250"/>
        <n v="180"/>
        <n v="80"/>
        <n v="310"/>
        <n v="70"/>
        <n v="72"/>
        <n v="105"/>
        <n v="130"/>
        <n v="60"/>
        <n v="350"/>
        <n v="280"/>
        <n v="90"/>
        <n v="75"/>
        <n v="160"/>
        <n v="240"/>
        <n v="140"/>
        <n v="168"/>
        <n v="200"/>
        <n v="135"/>
        <n v="44"/>
        <n v="95"/>
        <n v="110"/>
        <n v="84"/>
        <n v="85"/>
        <n v="400"/>
        <n v="220"/>
        <n v="64"/>
        <n v="65"/>
        <n v="56"/>
        <n v="88"/>
        <n v="152"/>
        <n v="126"/>
        <n v="96"/>
        <n v="190"/>
        <n v="700"/>
        <n v="36"/>
        <n v="63"/>
      </sharedItems>
    </cacheField>
  </cacheFields>
  <extLst>
    <ext xmlns:x14="http://schemas.microsoft.com/office/spreadsheetml/2009/9/main" uri="{725AE2AE-9491-48be-B2B4-4EB974FC3084}">
      <x14:pivotCacheDefinition pivotCacheId="11667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x v="0"/>
    <x v="0"/>
    <x v="0"/>
    <x v="0"/>
    <s v="CUST-A"/>
    <x v="0"/>
    <x v="0"/>
    <x v="0"/>
    <n v="1200"/>
    <x v="0"/>
  </r>
  <r>
    <n v="1002"/>
    <x v="1"/>
    <x v="0"/>
    <x v="0"/>
    <x v="0"/>
    <s v="CUST-B"/>
    <x v="1"/>
    <x v="0"/>
    <x v="1"/>
    <n v="75"/>
    <x v="1"/>
  </r>
  <r>
    <n v="1003"/>
    <x v="2"/>
    <x v="0"/>
    <x v="1"/>
    <x v="1"/>
    <s v="CUST-A"/>
    <x v="2"/>
    <x v="0"/>
    <x v="0"/>
    <n v="300"/>
    <x v="2"/>
  </r>
  <r>
    <n v="1004"/>
    <x v="3"/>
    <x v="0"/>
    <x v="1"/>
    <x v="1"/>
    <s v="CUST-C"/>
    <x v="3"/>
    <x v="1"/>
    <x v="2"/>
    <n v="25"/>
    <x v="3"/>
  </r>
  <r>
    <n v="1005"/>
    <x v="4"/>
    <x v="0"/>
    <x v="2"/>
    <x v="2"/>
    <s v="CUST-D"/>
    <x v="4"/>
    <x v="2"/>
    <x v="3"/>
    <n v="15"/>
    <x v="4"/>
  </r>
  <r>
    <n v="1006"/>
    <x v="5"/>
    <x v="0"/>
    <x v="2"/>
    <x v="2"/>
    <s v="CUST-B"/>
    <x v="0"/>
    <x v="0"/>
    <x v="0"/>
    <n v="1150"/>
    <x v="5"/>
  </r>
  <r>
    <n v="1007"/>
    <x v="6"/>
    <x v="0"/>
    <x v="3"/>
    <x v="3"/>
    <s v="CUST-E"/>
    <x v="5"/>
    <x v="1"/>
    <x v="4"/>
    <n v="55"/>
    <x v="6"/>
  </r>
  <r>
    <n v="1008"/>
    <x v="7"/>
    <x v="0"/>
    <x v="3"/>
    <x v="3"/>
    <s v="CUST-A"/>
    <x v="6"/>
    <x v="0"/>
    <x v="1"/>
    <n v="50"/>
    <x v="7"/>
  </r>
  <r>
    <n v="1009"/>
    <x v="8"/>
    <x v="0"/>
    <x v="3"/>
    <x v="3"/>
    <s v="CUST-F"/>
    <x v="7"/>
    <x v="3"/>
    <x v="0"/>
    <n v="250"/>
    <x v="8"/>
  </r>
  <r>
    <n v="1010"/>
    <x v="9"/>
    <x v="0"/>
    <x v="4"/>
    <x v="4"/>
    <s v="CUST-C"/>
    <x v="8"/>
    <x v="1"/>
    <x v="5"/>
    <n v="45"/>
    <x v="9"/>
  </r>
  <r>
    <n v="1011"/>
    <x v="10"/>
    <x v="0"/>
    <x v="4"/>
    <x v="4"/>
    <s v="CUST-G"/>
    <x v="1"/>
    <x v="0"/>
    <x v="0"/>
    <n v="80"/>
    <x v="10"/>
  </r>
  <r>
    <n v="1012"/>
    <x v="11"/>
    <x v="0"/>
    <x v="5"/>
    <x v="5"/>
    <s v="CUST-D"/>
    <x v="4"/>
    <x v="2"/>
    <x v="6"/>
    <n v="15"/>
    <x v="9"/>
  </r>
  <r>
    <n v="1013"/>
    <x v="12"/>
    <x v="0"/>
    <x v="5"/>
    <x v="5"/>
    <s v="CUST-H"/>
    <x v="2"/>
    <x v="0"/>
    <x v="0"/>
    <n v="310"/>
    <x v="11"/>
  </r>
  <r>
    <n v="1014"/>
    <x v="13"/>
    <x v="0"/>
    <x v="5"/>
    <x v="5"/>
    <s v="CUST-E"/>
    <x v="3"/>
    <x v="1"/>
    <x v="7"/>
    <n v="25"/>
    <x v="1"/>
  </r>
  <r>
    <n v="1015"/>
    <x v="14"/>
    <x v="1"/>
    <x v="6"/>
    <x v="6"/>
    <s v="CUST-A"/>
    <x v="9"/>
    <x v="4"/>
    <x v="4"/>
    <n v="60"/>
    <x v="9"/>
  </r>
  <r>
    <n v="1016"/>
    <x v="15"/>
    <x v="1"/>
    <x v="6"/>
    <x v="6"/>
    <s v="CUST-I"/>
    <x v="10"/>
    <x v="0"/>
    <x v="5"/>
    <n v="20"/>
    <x v="10"/>
  </r>
  <r>
    <n v="1017"/>
    <x v="16"/>
    <x v="1"/>
    <x v="7"/>
    <x v="7"/>
    <s v="CUST-C"/>
    <x v="11"/>
    <x v="1"/>
    <x v="8"/>
    <n v="10"/>
    <x v="12"/>
  </r>
  <r>
    <n v="1018"/>
    <x v="17"/>
    <x v="1"/>
    <x v="7"/>
    <x v="7"/>
    <s v="CUST-J"/>
    <x v="12"/>
    <x v="2"/>
    <x v="7"/>
    <n v="12"/>
    <x v="13"/>
  </r>
  <r>
    <n v="1019"/>
    <x v="18"/>
    <x v="1"/>
    <x v="8"/>
    <x v="8"/>
    <s v="CUST-B"/>
    <x v="13"/>
    <x v="0"/>
    <x v="4"/>
    <n v="35"/>
    <x v="14"/>
  </r>
  <r>
    <n v="1020"/>
    <x v="19"/>
    <x v="1"/>
    <x v="8"/>
    <x v="8"/>
    <s v="CUST-K"/>
    <x v="14"/>
    <x v="1"/>
    <x v="1"/>
    <n v="65"/>
    <x v="15"/>
  </r>
  <r>
    <n v="1021"/>
    <x v="20"/>
    <x v="0"/>
    <x v="0"/>
    <x v="0"/>
    <s v="CUST-L"/>
    <x v="15"/>
    <x v="2"/>
    <x v="1"/>
    <n v="30"/>
    <x v="16"/>
  </r>
  <r>
    <n v="1022"/>
    <x v="21"/>
    <x v="0"/>
    <x v="0"/>
    <x v="0"/>
    <s v="CUST-E"/>
    <x v="16"/>
    <x v="3"/>
    <x v="0"/>
    <n v="350"/>
    <x v="17"/>
  </r>
  <r>
    <n v="1023"/>
    <x v="22"/>
    <x v="0"/>
    <x v="1"/>
    <x v="1"/>
    <s v="CUST-F"/>
    <x v="17"/>
    <x v="1"/>
    <x v="5"/>
    <n v="70"/>
    <x v="18"/>
  </r>
  <r>
    <n v="1024"/>
    <x v="23"/>
    <x v="0"/>
    <x v="1"/>
    <x v="1"/>
    <s v="CUST-G"/>
    <x v="18"/>
    <x v="2"/>
    <x v="4"/>
    <n v="20"/>
    <x v="16"/>
  </r>
  <r>
    <n v="1025"/>
    <x v="24"/>
    <x v="0"/>
    <x v="2"/>
    <x v="2"/>
    <s v="CUST-H"/>
    <x v="19"/>
    <x v="0"/>
    <x v="1"/>
    <n v="90"/>
    <x v="9"/>
  </r>
  <r>
    <n v="1026"/>
    <x v="25"/>
    <x v="0"/>
    <x v="2"/>
    <x v="2"/>
    <s v="CUST-I"/>
    <x v="20"/>
    <x v="1"/>
    <x v="2"/>
    <n v="18"/>
    <x v="19"/>
  </r>
  <r>
    <n v="1027"/>
    <x v="26"/>
    <x v="0"/>
    <x v="3"/>
    <x v="3"/>
    <s v="CUST-J"/>
    <x v="21"/>
    <x v="2"/>
    <x v="4"/>
    <n v="25"/>
    <x v="20"/>
  </r>
  <r>
    <n v="1028"/>
    <x v="27"/>
    <x v="0"/>
    <x v="3"/>
    <x v="3"/>
    <s v="CUST-K"/>
    <x v="22"/>
    <x v="0"/>
    <x v="1"/>
    <n v="45"/>
    <x v="19"/>
  </r>
  <r>
    <n v="1029"/>
    <x v="28"/>
    <x v="0"/>
    <x v="4"/>
    <x v="4"/>
    <s v="CUST-L"/>
    <x v="23"/>
    <x v="1"/>
    <x v="4"/>
    <n v="30"/>
    <x v="19"/>
  </r>
  <r>
    <n v="1030"/>
    <x v="29"/>
    <x v="0"/>
    <x v="4"/>
    <x v="4"/>
    <s v="CUST-M"/>
    <x v="24"/>
    <x v="2"/>
    <x v="8"/>
    <n v="10"/>
    <x v="12"/>
  </r>
  <r>
    <n v="1031"/>
    <x v="30"/>
    <x v="0"/>
    <x v="4"/>
    <x v="4"/>
    <s v="CUST-N"/>
    <x v="25"/>
    <x v="0"/>
    <x v="0"/>
    <n v="300"/>
    <x v="2"/>
  </r>
  <r>
    <n v="1032"/>
    <x v="31"/>
    <x v="0"/>
    <x v="5"/>
    <x v="5"/>
    <s v="CUST-O"/>
    <x v="26"/>
    <x v="1"/>
    <x v="3"/>
    <n v="20"/>
    <x v="21"/>
  </r>
  <r>
    <n v="1033"/>
    <x v="32"/>
    <x v="0"/>
    <x v="5"/>
    <x v="5"/>
    <s v="CUST-P"/>
    <x v="27"/>
    <x v="2"/>
    <x v="1"/>
    <n v="40"/>
    <x v="10"/>
  </r>
  <r>
    <n v="1034"/>
    <x v="33"/>
    <x v="1"/>
    <x v="6"/>
    <x v="6"/>
    <s v="CUST-Q"/>
    <x v="28"/>
    <x v="0"/>
    <x v="1"/>
    <n v="60"/>
    <x v="4"/>
  </r>
  <r>
    <n v="1035"/>
    <x v="34"/>
    <x v="1"/>
    <x v="6"/>
    <x v="6"/>
    <s v="CUST-R"/>
    <x v="29"/>
    <x v="1"/>
    <x v="4"/>
    <n v="80"/>
    <x v="22"/>
  </r>
  <r>
    <n v="1036"/>
    <x v="35"/>
    <x v="1"/>
    <x v="7"/>
    <x v="7"/>
    <s v="CUST-S"/>
    <x v="30"/>
    <x v="2"/>
    <x v="9"/>
    <n v="8"/>
    <x v="13"/>
  </r>
  <r>
    <n v="1037"/>
    <x v="36"/>
    <x v="1"/>
    <x v="7"/>
    <x v="7"/>
    <s v="CUST-T"/>
    <x v="31"/>
    <x v="0"/>
    <x v="0"/>
    <n v="150"/>
    <x v="1"/>
  </r>
  <r>
    <n v="1038"/>
    <x v="37"/>
    <x v="1"/>
    <x v="7"/>
    <x v="7"/>
    <s v="CUST-U"/>
    <x v="32"/>
    <x v="1"/>
    <x v="5"/>
    <n v="35"/>
    <x v="23"/>
  </r>
  <r>
    <n v="1039"/>
    <x v="38"/>
    <x v="1"/>
    <x v="8"/>
    <x v="8"/>
    <s v="CUST-V"/>
    <x v="33"/>
    <x v="2"/>
    <x v="1"/>
    <n v="35"/>
    <x v="12"/>
  </r>
  <r>
    <n v="1040"/>
    <x v="39"/>
    <x v="0"/>
    <x v="0"/>
    <x v="0"/>
    <s v="CUST-W"/>
    <x v="34"/>
    <x v="0"/>
    <x v="10"/>
    <n v="12"/>
    <x v="4"/>
  </r>
  <r>
    <n v="1041"/>
    <x v="40"/>
    <x v="0"/>
    <x v="0"/>
    <x v="0"/>
    <s v="CUST-X"/>
    <x v="35"/>
    <x v="1"/>
    <x v="7"/>
    <n v="28"/>
    <x v="24"/>
  </r>
  <r>
    <n v="1042"/>
    <x v="41"/>
    <x v="0"/>
    <x v="1"/>
    <x v="1"/>
    <s v="CUST-Y"/>
    <x v="36"/>
    <x v="2"/>
    <x v="2"/>
    <n v="15"/>
    <x v="20"/>
  </r>
  <r>
    <n v="1043"/>
    <x v="42"/>
    <x v="0"/>
    <x v="1"/>
    <x v="1"/>
    <s v="CUST-Z"/>
    <x v="37"/>
    <x v="0"/>
    <x v="0"/>
    <n v="200"/>
    <x v="25"/>
  </r>
  <r>
    <n v="1044"/>
    <x v="43"/>
    <x v="0"/>
    <x v="2"/>
    <x v="2"/>
    <s v="CUST-AA"/>
    <x v="38"/>
    <x v="1"/>
    <x v="1"/>
    <n v="75"/>
    <x v="1"/>
  </r>
  <r>
    <n v="1045"/>
    <x v="44"/>
    <x v="0"/>
    <x v="2"/>
    <x v="2"/>
    <s v="CUST-BB"/>
    <x v="39"/>
    <x v="2"/>
    <x v="6"/>
    <n v="5"/>
    <x v="16"/>
  </r>
  <r>
    <n v="1046"/>
    <x v="45"/>
    <x v="0"/>
    <x v="3"/>
    <x v="3"/>
    <s v="CUST-CC"/>
    <x v="40"/>
    <x v="0"/>
    <x v="0"/>
    <n v="250"/>
    <x v="8"/>
  </r>
  <r>
    <n v="1047"/>
    <x v="46"/>
    <x v="0"/>
    <x v="3"/>
    <x v="3"/>
    <s v="CUST-DD"/>
    <x v="41"/>
    <x v="4"/>
    <x v="5"/>
    <n v="30"/>
    <x v="4"/>
  </r>
  <r>
    <n v="1048"/>
    <x v="47"/>
    <x v="0"/>
    <x v="4"/>
    <x v="4"/>
    <s v="CUST-EE"/>
    <x v="42"/>
    <x v="2"/>
    <x v="4"/>
    <n v="45"/>
    <x v="26"/>
  </r>
  <r>
    <n v="1049"/>
    <x v="48"/>
    <x v="0"/>
    <x v="4"/>
    <x v="4"/>
    <s v="CUST-FF"/>
    <x v="43"/>
    <x v="0"/>
    <x v="0"/>
    <n v="180"/>
    <x v="9"/>
  </r>
  <r>
    <n v="1050"/>
    <x v="49"/>
    <x v="0"/>
    <x v="5"/>
    <x v="5"/>
    <s v="CUST-GG"/>
    <x v="44"/>
    <x v="4"/>
    <x v="2"/>
    <n v="15"/>
    <x v="20"/>
  </r>
  <r>
    <n v="1051"/>
    <x v="50"/>
    <x v="0"/>
    <x v="5"/>
    <x v="5"/>
    <s v="CUST-HH"/>
    <x v="45"/>
    <x v="2"/>
    <x v="1"/>
    <n v="22"/>
    <x v="27"/>
  </r>
  <r>
    <n v="1052"/>
    <x v="51"/>
    <x v="1"/>
    <x v="6"/>
    <x v="6"/>
    <s v="CUST-II"/>
    <x v="46"/>
    <x v="0"/>
    <x v="0"/>
    <n v="95"/>
    <x v="28"/>
  </r>
  <r>
    <n v="1053"/>
    <x v="52"/>
    <x v="1"/>
    <x v="6"/>
    <x v="6"/>
    <s v="CUST-JJ"/>
    <x v="47"/>
    <x v="4"/>
    <x v="4"/>
    <n v="40"/>
    <x v="4"/>
  </r>
  <r>
    <n v="1054"/>
    <x v="53"/>
    <x v="1"/>
    <x v="6"/>
    <x v="6"/>
    <s v="CUST-KK"/>
    <x v="48"/>
    <x v="2"/>
    <x v="5"/>
    <n v="30"/>
    <x v="4"/>
  </r>
  <r>
    <n v="1055"/>
    <x v="54"/>
    <x v="1"/>
    <x v="7"/>
    <x v="7"/>
    <s v="CUST-LL"/>
    <x v="49"/>
    <x v="0"/>
    <x v="1"/>
    <n v="55"/>
    <x v="29"/>
  </r>
  <r>
    <n v="1056"/>
    <x v="55"/>
    <x v="1"/>
    <x v="7"/>
    <x v="7"/>
    <s v="CUST-MM"/>
    <x v="50"/>
    <x v="4"/>
    <x v="1"/>
    <n v="70"/>
    <x v="23"/>
  </r>
  <r>
    <n v="1057"/>
    <x v="56"/>
    <x v="1"/>
    <x v="8"/>
    <x v="8"/>
    <s v="CUST-NN"/>
    <x v="51"/>
    <x v="2"/>
    <x v="4"/>
    <n v="28"/>
    <x v="30"/>
  </r>
  <r>
    <n v="1058"/>
    <x v="57"/>
    <x v="1"/>
    <x v="8"/>
    <x v="8"/>
    <s v="CUST-OO"/>
    <x v="52"/>
    <x v="0"/>
    <x v="0"/>
    <n v="85"/>
    <x v="31"/>
  </r>
  <r>
    <n v="1059"/>
    <x v="58"/>
    <x v="0"/>
    <x v="0"/>
    <x v="0"/>
    <s v="CUST-PP"/>
    <x v="53"/>
    <x v="4"/>
    <x v="1"/>
    <n v="50"/>
    <x v="7"/>
  </r>
  <r>
    <n v="1060"/>
    <x v="59"/>
    <x v="0"/>
    <x v="1"/>
    <x v="1"/>
    <s v="CUST-QQ"/>
    <x v="54"/>
    <x v="2"/>
    <x v="8"/>
    <n v="10"/>
    <x v="12"/>
  </r>
  <r>
    <n v="1061"/>
    <x v="60"/>
    <x v="0"/>
    <x v="1"/>
    <x v="1"/>
    <s v="CUST-RR"/>
    <x v="55"/>
    <x v="0"/>
    <x v="0"/>
    <n v="400"/>
    <x v="32"/>
  </r>
  <r>
    <n v="1062"/>
    <x v="61"/>
    <x v="0"/>
    <x v="2"/>
    <x v="2"/>
    <s v="CUST-SS"/>
    <x v="56"/>
    <x v="4"/>
    <x v="4"/>
    <n v="25"/>
    <x v="20"/>
  </r>
  <r>
    <n v="1063"/>
    <x v="62"/>
    <x v="0"/>
    <x v="2"/>
    <x v="2"/>
    <s v="CUST-TT"/>
    <x v="57"/>
    <x v="2"/>
    <x v="1"/>
    <n v="40"/>
    <x v="10"/>
  </r>
  <r>
    <n v="1064"/>
    <x v="63"/>
    <x v="0"/>
    <x v="3"/>
    <x v="3"/>
    <s v="CUST-UU"/>
    <x v="58"/>
    <x v="0"/>
    <x v="0"/>
    <n v="220"/>
    <x v="33"/>
  </r>
  <r>
    <n v="1065"/>
    <x v="64"/>
    <x v="0"/>
    <x v="3"/>
    <x v="3"/>
    <s v="CUST-VV"/>
    <x v="20"/>
    <x v="4"/>
    <x v="2"/>
    <n v="20"/>
    <x v="7"/>
  </r>
  <r>
    <n v="1066"/>
    <x v="65"/>
    <x v="0"/>
    <x v="4"/>
    <x v="4"/>
    <s v="CUST-WW"/>
    <x v="59"/>
    <x v="2"/>
    <x v="5"/>
    <n v="18"/>
    <x v="13"/>
  </r>
  <r>
    <n v="1067"/>
    <x v="66"/>
    <x v="0"/>
    <x v="4"/>
    <x v="4"/>
    <s v="CUST-XX"/>
    <x v="60"/>
    <x v="0"/>
    <x v="0"/>
    <n v="130"/>
    <x v="15"/>
  </r>
  <r>
    <n v="1068"/>
    <x v="67"/>
    <x v="0"/>
    <x v="5"/>
    <x v="5"/>
    <s v="CUST-YY"/>
    <x v="61"/>
    <x v="4"/>
    <x v="4"/>
    <n v="100"/>
    <x v="2"/>
  </r>
  <r>
    <n v="1069"/>
    <x v="68"/>
    <x v="0"/>
    <x v="5"/>
    <x v="5"/>
    <s v="CUST-ZZ"/>
    <x v="62"/>
    <x v="2"/>
    <x v="1"/>
    <n v="32"/>
    <x v="34"/>
  </r>
  <r>
    <n v="1070"/>
    <x v="69"/>
    <x v="1"/>
    <x v="6"/>
    <x v="6"/>
    <s v="CUST-AAA"/>
    <x v="63"/>
    <x v="0"/>
    <x v="0"/>
    <n v="65"/>
    <x v="35"/>
  </r>
  <r>
    <n v="1071"/>
    <x v="70"/>
    <x v="1"/>
    <x v="6"/>
    <x v="6"/>
    <s v="CUST-BBB"/>
    <x v="64"/>
    <x v="4"/>
    <x v="5"/>
    <n v="25"/>
    <x v="7"/>
  </r>
  <r>
    <n v="1072"/>
    <x v="71"/>
    <x v="1"/>
    <x v="7"/>
    <x v="7"/>
    <s v="CUST-CCC"/>
    <x v="65"/>
    <x v="2"/>
    <x v="2"/>
    <n v="15"/>
    <x v="20"/>
  </r>
  <r>
    <n v="1073"/>
    <x v="72"/>
    <x v="1"/>
    <x v="7"/>
    <x v="7"/>
    <s v="CUST-DDD"/>
    <x v="66"/>
    <x v="0"/>
    <x v="0"/>
    <n v="350"/>
    <x v="17"/>
  </r>
  <r>
    <n v="1074"/>
    <x v="73"/>
    <x v="1"/>
    <x v="8"/>
    <x v="8"/>
    <s v="CUST-EEE"/>
    <x v="67"/>
    <x v="4"/>
    <x v="4"/>
    <n v="35"/>
    <x v="14"/>
  </r>
  <r>
    <n v="1075"/>
    <x v="74"/>
    <x v="1"/>
    <x v="8"/>
    <x v="8"/>
    <s v="CUST-FFF"/>
    <x v="68"/>
    <x v="2"/>
    <x v="3"/>
    <n v="7"/>
    <x v="36"/>
  </r>
  <r>
    <n v="1076"/>
    <x v="75"/>
    <x v="0"/>
    <x v="0"/>
    <x v="0"/>
    <s v="CUST-GGG"/>
    <x v="69"/>
    <x v="0"/>
    <x v="0"/>
    <n v="280"/>
    <x v="18"/>
  </r>
  <r>
    <n v="1077"/>
    <x v="76"/>
    <x v="0"/>
    <x v="1"/>
    <x v="1"/>
    <s v="CUST-HHH"/>
    <x v="26"/>
    <x v="4"/>
    <x v="5"/>
    <n v="22"/>
    <x v="37"/>
  </r>
  <r>
    <n v="1078"/>
    <x v="77"/>
    <x v="0"/>
    <x v="1"/>
    <x v="1"/>
    <s v="CUST-III"/>
    <x v="70"/>
    <x v="2"/>
    <x v="4"/>
    <n v="45"/>
    <x v="26"/>
  </r>
  <r>
    <n v="1079"/>
    <x v="78"/>
    <x v="0"/>
    <x v="2"/>
    <x v="2"/>
    <s v="CUST-JJJ"/>
    <x v="71"/>
    <x v="0"/>
    <x v="1"/>
    <n v="30"/>
    <x v="16"/>
  </r>
  <r>
    <n v="1080"/>
    <x v="79"/>
    <x v="0"/>
    <x v="2"/>
    <x v="2"/>
    <s v="CUST-KKK"/>
    <x v="72"/>
    <x v="4"/>
    <x v="7"/>
    <n v="28"/>
    <x v="24"/>
  </r>
  <r>
    <n v="1081"/>
    <x v="80"/>
    <x v="0"/>
    <x v="3"/>
    <x v="3"/>
    <s v="CUST-LLL"/>
    <x v="73"/>
    <x v="2"/>
    <x v="5"/>
    <n v="38"/>
    <x v="38"/>
  </r>
  <r>
    <n v="1082"/>
    <x v="81"/>
    <x v="0"/>
    <x v="4"/>
    <x v="4"/>
    <s v="CUST-MMM"/>
    <x v="74"/>
    <x v="0"/>
    <x v="8"/>
    <n v="18"/>
    <x v="39"/>
  </r>
  <r>
    <n v="1083"/>
    <x v="82"/>
    <x v="0"/>
    <x v="4"/>
    <x v="4"/>
    <s v="CUST-NNN"/>
    <x v="75"/>
    <x v="4"/>
    <x v="2"/>
    <n v="20"/>
    <x v="7"/>
  </r>
  <r>
    <n v="1084"/>
    <x v="83"/>
    <x v="0"/>
    <x v="5"/>
    <x v="5"/>
    <s v="CUST-OOO"/>
    <x v="76"/>
    <x v="2"/>
    <x v="7"/>
    <n v="16"/>
    <x v="40"/>
  </r>
  <r>
    <n v="1085"/>
    <x v="84"/>
    <x v="0"/>
    <x v="5"/>
    <x v="5"/>
    <s v="CUST-PPP"/>
    <x v="77"/>
    <x v="0"/>
    <x v="0"/>
    <n v="110"/>
    <x v="29"/>
  </r>
  <r>
    <n v="1086"/>
    <x v="85"/>
    <x v="1"/>
    <x v="6"/>
    <x v="6"/>
    <s v="CUST-QQQ"/>
    <x v="78"/>
    <x v="4"/>
    <x v="3"/>
    <n v="8"/>
    <x v="34"/>
  </r>
  <r>
    <n v="1087"/>
    <x v="86"/>
    <x v="1"/>
    <x v="6"/>
    <x v="6"/>
    <s v="CUST-RRR"/>
    <x v="79"/>
    <x v="2"/>
    <x v="2"/>
    <n v="25"/>
    <x v="3"/>
  </r>
  <r>
    <n v="1088"/>
    <x v="87"/>
    <x v="1"/>
    <x v="7"/>
    <x v="7"/>
    <s v="CUST-SSS"/>
    <x v="80"/>
    <x v="0"/>
    <x v="0"/>
    <n v="190"/>
    <x v="41"/>
  </r>
  <r>
    <n v="1089"/>
    <x v="88"/>
    <x v="1"/>
    <x v="7"/>
    <x v="7"/>
    <s v="CUST-TTT"/>
    <x v="81"/>
    <x v="4"/>
    <x v="8"/>
    <n v="12"/>
    <x v="30"/>
  </r>
  <r>
    <n v="1090"/>
    <x v="89"/>
    <x v="1"/>
    <x v="8"/>
    <x v="8"/>
    <s v="CUST-UUU"/>
    <x v="82"/>
    <x v="2"/>
    <x v="7"/>
    <n v="10"/>
    <x v="16"/>
  </r>
  <r>
    <n v="1091"/>
    <x v="90"/>
    <x v="1"/>
    <x v="8"/>
    <x v="8"/>
    <s v="CUST-VVV"/>
    <x v="83"/>
    <x v="0"/>
    <x v="0"/>
    <n v="180"/>
    <x v="9"/>
  </r>
  <r>
    <n v="1092"/>
    <x v="91"/>
    <x v="0"/>
    <x v="0"/>
    <x v="0"/>
    <s v="CUST-WWW"/>
    <x v="84"/>
    <x v="4"/>
    <x v="2"/>
    <n v="20"/>
    <x v="7"/>
  </r>
  <r>
    <n v="1093"/>
    <x v="92"/>
    <x v="0"/>
    <x v="0"/>
    <x v="0"/>
    <s v="CUST-XXX"/>
    <x v="85"/>
    <x v="2"/>
    <x v="5"/>
    <n v="22"/>
    <x v="37"/>
  </r>
  <r>
    <n v="1094"/>
    <x v="93"/>
    <x v="0"/>
    <x v="1"/>
    <x v="1"/>
    <s v="CUST-YYY"/>
    <x v="86"/>
    <x v="0"/>
    <x v="0"/>
    <n v="700"/>
    <x v="42"/>
  </r>
  <r>
    <n v="1095"/>
    <x v="94"/>
    <x v="0"/>
    <x v="1"/>
    <x v="1"/>
    <s v="CUST-ZZZ"/>
    <x v="87"/>
    <x v="4"/>
    <x v="7"/>
    <n v="6"/>
    <x v="43"/>
  </r>
  <r>
    <n v="1096"/>
    <x v="95"/>
    <x v="0"/>
    <x v="2"/>
    <x v="2"/>
    <s v="CUST-AAAA"/>
    <x v="88"/>
    <x v="2"/>
    <x v="8"/>
    <n v="9"/>
    <x v="44"/>
  </r>
  <r>
    <n v="1097"/>
    <x v="96"/>
    <x v="0"/>
    <x v="2"/>
    <x v="2"/>
    <s v="CUST-BBBB"/>
    <x v="89"/>
    <x v="0"/>
    <x v="0"/>
    <n v="120"/>
    <x v="4"/>
  </r>
  <r>
    <n v="1098"/>
    <x v="97"/>
    <x v="0"/>
    <x v="3"/>
    <x v="3"/>
    <s v="CUST-CCCC"/>
    <x v="90"/>
    <x v="4"/>
    <x v="2"/>
    <n v="15"/>
    <x v="20"/>
  </r>
  <r>
    <n v="1099"/>
    <x v="98"/>
    <x v="0"/>
    <x v="3"/>
    <x v="3"/>
    <s v="CUST-DDDD"/>
    <x v="91"/>
    <x v="2"/>
    <x v="3"/>
    <n v="11"/>
    <x v="37"/>
  </r>
  <r>
    <n v="1100"/>
    <x v="99"/>
    <x v="0"/>
    <x v="4"/>
    <x v="4"/>
    <s v="CUST-EEEE"/>
    <x v="92"/>
    <x v="0"/>
    <x v="1"/>
    <n v="4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CD0E5-0BCD-4100-BD19-56243D16F791}" name="PivotTable4" cacheId="17" applyNumberFormats="0" applyBorderFormats="0" applyFontFormats="0" applyPatternFormats="0" applyAlignmentFormats="0" applyWidthHeightFormats="1" dataCaption="Values" updatedVersion="8" minRefreshableVersion="5" useAutoFormatting="1" itemPrintTitles="1" createdVersion="8" indent="0" multipleFieldFilters="0">
  <location ref="K23:L35" firstHeaderRow="1" firstDataRow="1" firstDataCol="1"/>
  <pivotFields count="11">
    <pivotField showAll="0"/>
    <pivotField numFmtId="14" showAll="0">
      <items count="101">
        <item x="91"/>
        <item x="20"/>
        <item x="39"/>
        <item x="0"/>
        <item x="58"/>
        <item x="1"/>
        <item x="75"/>
        <item x="92"/>
        <item x="21"/>
        <item x="40"/>
        <item x="59"/>
        <item x="2"/>
        <item x="76"/>
        <item x="93"/>
        <item x="22"/>
        <item x="41"/>
        <item x="3"/>
        <item x="60"/>
        <item x="94"/>
        <item x="23"/>
        <item x="42"/>
        <item x="77"/>
        <item x="4"/>
        <item x="95"/>
        <item x="61"/>
        <item x="24"/>
        <item x="43"/>
        <item x="78"/>
        <item x="5"/>
        <item x="96"/>
        <item x="62"/>
        <item x="25"/>
        <item x="44"/>
        <item x="79"/>
        <item x="6"/>
        <item x="97"/>
        <item x="26"/>
        <item x="45"/>
        <item x="7"/>
        <item x="63"/>
        <item x="80"/>
        <item x="27"/>
        <item x="46"/>
        <item x="98"/>
        <item x="8"/>
        <item x="64"/>
        <item x="28"/>
        <item x="81"/>
        <item x="9"/>
        <item x="47"/>
        <item x="99"/>
        <item x="65"/>
        <item x="29"/>
        <item x="10"/>
        <item x="82"/>
        <item x="48"/>
        <item x="66"/>
        <item x="30"/>
        <item x="11"/>
        <item x="49"/>
        <item x="67"/>
        <item x="83"/>
        <item x="31"/>
        <item x="12"/>
        <item x="50"/>
        <item x="32"/>
        <item x="84"/>
        <item x="13"/>
        <item x="68"/>
        <item x="51"/>
        <item x="33"/>
        <item x="85"/>
        <item x="14"/>
        <item x="69"/>
        <item x="52"/>
        <item x="34"/>
        <item x="86"/>
        <item x="15"/>
        <item x="70"/>
        <item x="53"/>
        <item x="35"/>
        <item x="87"/>
        <item x="16"/>
        <item x="71"/>
        <item x="54"/>
        <item x="36"/>
        <item x="88"/>
        <item x="17"/>
        <item x="72"/>
        <item x="55"/>
        <item x="37"/>
        <item x="89"/>
        <item x="18"/>
        <item x="73"/>
        <item x="56"/>
        <item x="38"/>
        <item x="90"/>
        <item x="19"/>
        <item x="57"/>
        <item x="74"/>
        <item t="default"/>
      </items>
    </pivotField>
    <pivotField axis="axisRow" showAll="0">
      <items count="3">
        <item x="0"/>
        <item x="1"/>
        <item t="default"/>
      </items>
    </pivotField>
    <pivotField showAll="0"/>
    <pivotField axis="axisRow" showAll="0">
      <items count="10">
        <item x="6"/>
        <item x="7"/>
        <item x="8"/>
        <item x="0"/>
        <item x="1"/>
        <item x="2"/>
        <item x="3"/>
        <item x="4"/>
        <item x="5"/>
        <item t="default"/>
      </items>
    </pivotField>
    <pivotField showAll="0"/>
    <pivotField showAll="0">
      <items count="94">
        <item x="69"/>
        <item x="53"/>
        <item x="41"/>
        <item x="23"/>
        <item x="27"/>
        <item x="82"/>
        <item x="48"/>
        <item x="44"/>
        <item x="39"/>
        <item x="4"/>
        <item x="85"/>
        <item x="21"/>
        <item x="57"/>
        <item x="7"/>
        <item x="12"/>
        <item x="58"/>
        <item x="38"/>
        <item x="17"/>
        <item x="60"/>
        <item x="22"/>
        <item x="19"/>
        <item x="52"/>
        <item x="70"/>
        <item x="46"/>
        <item x="28"/>
        <item x="26"/>
        <item x="76"/>
        <item x="72"/>
        <item x="31"/>
        <item x="8"/>
        <item x="29"/>
        <item x="5"/>
        <item x="1"/>
        <item x="78"/>
        <item x="0"/>
        <item x="9"/>
        <item x="35"/>
        <item x="87"/>
        <item x="79"/>
        <item x="33"/>
        <item x="73"/>
        <item x="2"/>
        <item x="10"/>
        <item x="51"/>
        <item x="59"/>
        <item x="83"/>
        <item x="16"/>
        <item x="54"/>
        <item x="88"/>
        <item x="64"/>
        <item x="81"/>
        <item x="24"/>
        <item x="18"/>
        <item x="80"/>
        <item x="49"/>
        <item x="92"/>
        <item x="43"/>
        <item x="55"/>
        <item x="65"/>
        <item x="20"/>
        <item x="36"/>
        <item x="62"/>
        <item x="32"/>
        <item x="56"/>
        <item x="74"/>
        <item x="63"/>
        <item x="77"/>
        <item x="86"/>
        <item x="40"/>
        <item x="11"/>
        <item x="37"/>
        <item x="30"/>
        <item x="50"/>
        <item x="14"/>
        <item x="25"/>
        <item x="75"/>
        <item x="90"/>
        <item x="15"/>
        <item x="42"/>
        <item x="67"/>
        <item x="3"/>
        <item x="84"/>
        <item x="34"/>
        <item x="45"/>
        <item x="66"/>
        <item x="47"/>
        <item x="61"/>
        <item x="6"/>
        <item x="91"/>
        <item x="71"/>
        <item x="89"/>
        <item x="13"/>
        <item x="68"/>
        <item t="default"/>
      </items>
    </pivotField>
    <pivotField showAll="0">
      <items count="6">
        <item x="4"/>
        <item x="1"/>
        <item x="0"/>
        <item x="3"/>
        <item x="2"/>
        <item t="default"/>
      </items>
    </pivotField>
    <pivotField dataField="1" showAll="0"/>
    <pivotField numFmtId="165" showAll="0"/>
    <pivotField numFmtId="165" showAll="0"/>
  </pivotFields>
  <rowFields count="2">
    <field x="2"/>
    <field x="4"/>
  </rowFields>
  <rowItems count="12">
    <i>
      <x/>
    </i>
    <i r="1">
      <x v="3"/>
    </i>
    <i r="1">
      <x v="4"/>
    </i>
    <i r="1">
      <x v="5"/>
    </i>
    <i r="1">
      <x v="6"/>
    </i>
    <i r="1">
      <x v="7"/>
    </i>
    <i r="1">
      <x v="8"/>
    </i>
    <i>
      <x v="1"/>
    </i>
    <i r="1">
      <x/>
    </i>
    <i r="1">
      <x v="1"/>
    </i>
    <i r="1">
      <x v="2"/>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3E4552-85F5-40D6-AD31-26B237B930F5}" name="PivotTable3" cacheId="17"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location ref="K8:L20" firstHeaderRow="1" firstDataRow="1" firstDataCol="1"/>
  <pivotFields count="11">
    <pivotField showAll="0"/>
    <pivotField numFmtId="14" showAll="0">
      <items count="101">
        <item x="91"/>
        <item x="20"/>
        <item x="39"/>
        <item x="0"/>
        <item x="58"/>
        <item x="1"/>
        <item x="75"/>
        <item x="92"/>
        <item x="21"/>
        <item x="40"/>
        <item x="59"/>
        <item x="2"/>
        <item x="76"/>
        <item x="93"/>
        <item x="22"/>
        <item x="41"/>
        <item x="3"/>
        <item x="60"/>
        <item x="94"/>
        <item x="23"/>
        <item x="42"/>
        <item x="77"/>
        <item x="4"/>
        <item x="95"/>
        <item x="61"/>
        <item x="24"/>
        <item x="43"/>
        <item x="78"/>
        <item x="5"/>
        <item x="96"/>
        <item x="62"/>
        <item x="25"/>
        <item x="44"/>
        <item x="79"/>
        <item x="6"/>
        <item x="97"/>
        <item x="26"/>
        <item x="45"/>
        <item x="7"/>
        <item x="63"/>
        <item x="80"/>
        <item x="27"/>
        <item x="46"/>
        <item x="98"/>
        <item x="8"/>
        <item x="64"/>
        <item x="28"/>
        <item x="81"/>
        <item x="9"/>
        <item x="47"/>
        <item x="99"/>
        <item x="65"/>
        <item x="29"/>
        <item x="10"/>
        <item x="82"/>
        <item x="48"/>
        <item x="66"/>
        <item x="30"/>
        <item x="11"/>
        <item x="49"/>
        <item x="67"/>
        <item x="83"/>
        <item x="31"/>
        <item x="12"/>
        <item x="50"/>
        <item x="32"/>
        <item x="84"/>
        <item x="13"/>
        <item x="68"/>
        <item x="51"/>
        <item x="33"/>
        <item x="85"/>
        <item x="14"/>
        <item x="69"/>
        <item x="52"/>
        <item x="34"/>
        <item x="86"/>
        <item x="15"/>
        <item x="70"/>
        <item x="53"/>
        <item x="35"/>
        <item x="87"/>
        <item x="16"/>
        <item x="71"/>
        <item x="54"/>
        <item x="36"/>
        <item x="88"/>
        <item x="17"/>
        <item x="72"/>
        <item x="55"/>
        <item x="37"/>
        <item x="89"/>
        <item x="18"/>
        <item x="73"/>
        <item x="56"/>
        <item x="38"/>
        <item x="90"/>
        <item x="19"/>
        <item x="57"/>
        <item x="74"/>
        <item t="default"/>
      </items>
    </pivotField>
    <pivotField axis="axisRow" showAll="0">
      <items count="3">
        <item x="0"/>
        <item x="1"/>
        <item t="default"/>
      </items>
    </pivotField>
    <pivotField showAll="0"/>
    <pivotField axis="axisRow" showAll="0">
      <items count="10">
        <item x="6"/>
        <item x="7"/>
        <item x="8"/>
        <item x="0"/>
        <item x="1"/>
        <item x="2"/>
        <item x="3"/>
        <item x="4"/>
        <item x="5"/>
        <item t="default"/>
      </items>
    </pivotField>
    <pivotField showAll="0"/>
    <pivotField showAll="0">
      <items count="94">
        <item x="69"/>
        <item x="53"/>
        <item x="41"/>
        <item x="23"/>
        <item x="27"/>
        <item x="82"/>
        <item x="48"/>
        <item x="44"/>
        <item x="39"/>
        <item x="4"/>
        <item x="85"/>
        <item x="21"/>
        <item x="57"/>
        <item x="7"/>
        <item x="12"/>
        <item x="58"/>
        <item x="38"/>
        <item x="17"/>
        <item x="60"/>
        <item x="22"/>
        <item x="19"/>
        <item x="52"/>
        <item x="70"/>
        <item x="46"/>
        <item x="28"/>
        <item x="26"/>
        <item x="76"/>
        <item x="72"/>
        <item x="31"/>
        <item x="8"/>
        <item x="29"/>
        <item x="5"/>
        <item x="1"/>
        <item x="78"/>
        <item x="0"/>
        <item x="9"/>
        <item x="35"/>
        <item x="87"/>
        <item x="79"/>
        <item x="33"/>
        <item x="73"/>
        <item x="2"/>
        <item x="10"/>
        <item x="51"/>
        <item x="59"/>
        <item x="83"/>
        <item x="16"/>
        <item x="54"/>
        <item x="88"/>
        <item x="64"/>
        <item x="81"/>
        <item x="24"/>
        <item x="18"/>
        <item x="80"/>
        <item x="49"/>
        <item x="92"/>
        <item x="43"/>
        <item x="55"/>
        <item x="65"/>
        <item x="20"/>
        <item x="36"/>
        <item x="62"/>
        <item x="32"/>
        <item x="56"/>
        <item x="74"/>
        <item x="63"/>
        <item x="77"/>
        <item x="86"/>
        <item x="40"/>
        <item x="11"/>
        <item x="37"/>
        <item x="30"/>
        <item x="50"/>
        <item x="14"/>
        <item x="25"/>
        <item x="75"/>
        <item x="90"/>
        <item x="15"/>
        <item x="42"/>
        <item x="67"/>
        <item x="3"/>
        <item x="84"/>
        <item x="34"/>
        <item x="45"/>
        <item x="66"/>
        <item x="47"/>
        <item x="61"/>
        <item x="6"/>
        <item x="91"/>
        <item x="71"/>
        <item x="89"/>
        <item x="13"/>
        <item x="68"/>
        <item t="default"/>
      </items>
    </pivotField>
    <pivotField showAll="0">
      <items count="6">
        <item x="4"/>
        <item x="1"/>
        <item x="0"/>
        <item x="3"/>
        <item x="2"/>
        <item t="default"/>
      </items>
    </pivotField>
    <pivotField showAll="0"/>
    <pivotField numFmtId="165" showAll="0"/>
    <pivotField dataField="1" numFmtId="165" showAll="0"/>
  </pivotFields>
  <rowFields count="2">
    <field x="2"/>
    <field x="4"/>
  </rowFields>
  <rowItems count="12">
    <i>
      <x/>
    </i>
    <i r="1">
      <x v="3"/>
    </i>
    <i r="1">
      <x v="4"/>
    </i>
    <i r="1">
      <x v="5"/>
    </i>
    <i r="1">
      <x v="6"/>
    </i>
    <i r="1">
      <x v="7"/>
    </i>
    <i r="1">
      <x v="8"/>
    </i>
    <i>
      <x v="1"/>
    </i>
    <i r="1">
      <x/>
    </i>
    <i r="1">
      <x v="1"/>
    </i>
    <i r="1">
      <x v="2"/>
    </i>
    <i t="grand">
      <x/>
    </i>
  </rowItems>
  <colItems count="1">
    <i/>
  </colItems>
  <dataFields count="1">
    <dataField name="Sum of Total Price" fld="10" baseField="0" baseItem="0"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E2393-C711-4918-BB57-C07DC51C6F46}" name="PivotTable2" cacheId="17" applyNumberFormats="0" applyBorderFormats="0" applyFontFormats="0" applyPatternFormats="0" applyAlignmentFormats="0" applyWidthHeightFormats="1" dataCaption="Values" updatedVersion="8" minRefreshableVersion="5" useAutoFormatting="1" itemPrintTitles="1" createdVersion="8" indent="0" multipleFieldFilters="0">
  <location ref="H8:I109" firstHeaderRow="1" firstDataRow="1" firstDataCol="1"/>
  <pivotFields count="11">
    <pivotField showAll="0"/>
    <pivotField numFmtId="14" showAll="0">
      <items count="101">
        <item x="91"/>
        <item x="20"/>
        <item x="39"/>
        <item x="0"/>
        <item x="58"/>
        <item x="1"/>
        <item x="75"/>
        <item x="92"/>
        <item x="21"/>
        <item x="40"/>
        <item x="59"/>
        <item x="2"/>
        <item x="76"/>
        <item x="93"/>
        <item x="22"/>
        <item x="41"/>
        <item x="3"/>
        <item x="60"/>
        <item x="94"/>
        <item x="23"/>
        <item x="42"/>
        <item x="77"/>
        <item x="4"/>
        <item x="95"/>
        <item x="61"/>
        <item x="24"/>
        <item x="43"/>
        <item x="78"/>
        <item x="5"/>
        <item x="96"/>
        <item x="62"/>
        <item x="25"/>
        <item x="44"/>
        <item x="79"/>
        <item x="6"/>
        <item x="97"/>
        <item x="26"/>
        <item x="45"/>
        <item x="7"/>
        <item x="63"/>
        <item x="80"/>
        <item x="27"/>
        <item x="46"/>
        <item x="98"/>
        <item x="8"/>
        <item x="64"/>
        <item x="28"/>
        <item x="81"/>
        <item x="9"/>
        <item x="47"/>
        <item x="99"/>
        <item x="65"/>
        <item x="29"/>
        <item x="10"/>
        <item x="82"/>
        <item x="48"/>
        <item x="66"/>
        <item x="30"/>
        <item x="11"/>
        <item x="49"/>
        <item x="67"/>
        <item x="83"/>
        <item x="31"/>
        <item x="12"/>
        <item x="50"/>
        <item x="32"/>
        <item x="84"/>
        <item x="13"/>
        <item x="68"/>
        <item x="51"/>
        <item x="33"/>
        <item x="85"/>
        <item x="14"/>
        <item x="69"/>
        <item x="52"/>
        <item x="34"/>
        <item x="86"/>
        <item x="15"/>
        <item x="70"/>
        <item x="53"/>
        <item x="35"/>
        <item x="87"/>
        <item x="16"/>
        <item x="71"/>
        <item x="54"/>
        <item x="36"/>
        <item x="88"/>
        <item x="17"/>
        <item x="72"/>
        <item x="55"/>
        <item x="37"/>
        <item x="89"/>
        <item x="18"/>
        <item x="73"/>
        <item x="56"/>
        <item x="38"/>
        <item x="90"/>
        <item x="19"/>
        <item x="57"/>
        <item x="74"/>
        <item t="default"/>
      </items>
    </pivotField>
    <pivotField showAll="0">
      <items count="3">
        <item x="0"/>
        <item x="1"/>
        <item t="default"/>
      </items>
    </pivotField>
    <pivotField showAll="0">
      <items count="10">
        <item x="6"/>
        <item x="7"/>
        <item x="8"/>
        <item x="0"/>
        <item x="1"/>
        <item x="2"/>
        <item x="3"/>
        <item x="4"/>
        <item x="5"/>
        <item t="default"/>
      </items>
    </pivotField>
    <pivotField showAll="0">
      <items count="10">
        <item x="6"/>
        <item x="7"/>
        <item x="8"/>
        <item x="0"/>
        <item x="1"/>
        <item x="2"/>
        <item x="3"/>
        <item x="4"/>
        <item x="5"/>
        <item t="default"/>
      </items>
    </pivotField>
    <pivotField showAll="0"/>
    <pivotField axis="axisRow" showAll="0">
      <items count="94">
        <item x="69"/>
        <item x="53"/>
        <item x="41"/>
        <item x="23"/>
        <item x="27"/>
        <item x="82"/>
        <item x="48"/>
        <item x="44"/>
        <item x="39"/>
        <item x="4"/>
        <item x="85"/>
        <item x="21"/>
        <item x="57"/>
        <item x="7"/>
        <item x="12"/>
        <item x="58"/>
        <item x="38"/>
        <item x="17"/>
        <item x="60"/>
        <item x="22"/>
        <item x="19"/>
        <item x="52"/>
        <item x="70"/>
        <item x="46"/>
        <item x="28"/>
        <item x="26"/>
        <item x="76"/>
        <item x="72"/>
        <item x="31"/>
        <item x="8"/>
        <item x="29"/>
        <item x="5"/>
        <item x="1"/>
        <item x="78"/>
        <item x="0"/>
        <item x="9"/>
        <item x="35"/>
        <item x="87"/>
        <item x="79"/>
        <item x="33"/>
        <item x="73"/>
        <item x="2"/>
        <item x="10"/>
        <item x="51"/>
        <item x="59"/>
        <item x="83"/>
        <item x="16"/>
        <item x="54"/>
        <item x="88"/>
        <item x="64"/>
        <item x="81"/>
        <item x="24"/>
        <item x="18"/>
        <item x="80"/>
        <item x="49"/>
        <item x="92"/>
        <item x="43"/>
        <item x="55"/>
        <item x="65"/>
        <item x="20"/>
        <item x="36"/>
        <item x="62"/>
        <item x="32"/>
        <item x="56"/>
        <item x="74"/>
        <item x="63"/>
        <item x="77"/>
        <item x="86"/>
        <item x="40"/>
        <item x="11"/>
        <item x="37"/>
        <item x="30"/>
        <item x="50"/>
        <item x="14"/>
        <item x="25"/>
        <item x="75"/>
        <item x="90"/>
        <item x="15"/>
        <item x="42"/>
        <item x="67"/>
        <item x="3"/>
        <item x="84"/>
        <item x="34"/>
        <item x="45"/>
        <item x="66"/>
        <item x="47"/>
        <item x="61"/>
        <item x="6"/>
        <item x="91"/>
        <item x="71"/>
        <item x="89"/>
        <item x="13"/>
        <item x="68"/>
        <item t="default"/>
      </items>
    </pivotField>
    <pivotField axis="axisRow" showAll="0">
      <items count="6">
        <item x="4"/>
        <item x="1"/>
        <item x="0"/>
        <item x="3"/>
        <item x="2"/>
        <item t="default"/>
      </items>
    </pivotField>
    <pivotField dataField="1" showAll="0"/>
    <pivotField numFmtId="165" showAll="0"/>
    <pivotField numFmtId="165" showAll="0"/>
  </pivotFields>
  <rowFields count="2">
    <field x="7"/>
    <field x="6"/>
  </rowFields>
  <rowItems count="101">
    <i>
      <x/>
    </i>
    <i r="1">
      <x v="1"/>
    </i>
    <i r="1">
      <x v="2"/>
    </i>
    <i r="1">
      <x v="7"/>
    </i>
    <i r="1">
      <x v="25"/>
    </i>
    <i r="1">
      <x v="27"/>
    </i>
    <i r="1">
      <x v="33"/>
    </i>
    <i r="1">
      <x v="35"/>
    </i>
    <i r="1">
      <x v="37"/>
    </i>
    <i r="1">
      <x v="49"/>
    </i>
    <i r="1">
      <x v="50"/>
    </i>
    <i r="1">
      <x v="59"/>
    </i>
    <i r="1">
      <x v="63"/>
    </i>
    <i r="1">
      <x v="72"/>
    </i>
    <i r="1">
      <x v="75"/>
    </i>
    <i r="1">
      <x v="76"/>
    </i>
    <i r="1">
      <x v="79"/>
    </i>
    <i r="1">
      <x v="81"/>
    </i>
    <i r="1">
      <x v="85"/>
    </i>
    <i r="1">
      <x v="86"/>
    </i>
    <i>
      <x v="1"/>
    </i>
    <i r="1">
      <x v="3"/>
    </i>
    <i r="1">
      <x v="16"/>
    </i>
    <i r="1">
      <x v="17"/>
    </i>
    <i r="1">
      <x v="25"/>
    </i>
    <i r="1">
      <x v="29"/>
    </i>
    <i r="1">
      <x v="30"/>
    </i>
    <i r="1">
      <x v="31"/>
    </i>
    <i r="1">
      <x v="36"/>
    </i>
    <i r="1">
      <x v="59"/>
    </i>
    <i r="1">
      <x v="62"/>
    </i>
    <i r="1">
      <x v="69"/>
    </i>
    <i r="1">
      <x v="73"/>
    </i>
    <i r="1">
      <x v="80"/>
    </i>
    <i>
      <x v="2"/>
    </i>
    <i r="1">
      <x/>
    </i>
    <i r="1">
      <x v="15"/>
    </i>
    <i r="1">
      <x v="18"/>
    </i>
    <i r="1">
      <x v="19"/>
    </i>
    <i r="1">
      <x v="20"/>
    </i>
    <i r="1">
      <x v="21"/>
    </i>
    <i r="1">
      <x v="23"/>
    </i>
    <i r="1">
      <x v="24"/>
    </i>
    <i r="1">
      <x v="28"/>
    </i>
    <i r="1">
      <x v="32"/>
    </i>
    <i r="1">
      <x v="34"/>
    </i>
    <i r="1">
      <x v="41"/>
    </i>
    <i r="1">
      <x v="42"/>
    </i>
    <i r="1">
      <x v="45"/>
    </i>
    <i r="1">
      <x v="53"/>
    </i>
    <i r="1">
      <x v="54"/>
    </i>
    <i r="1">
      <x v="55"/>
    </i>
    <i r="1">
      <x v="56"/>
    </i>
    <i r="1">
      <x v="57"/>
    </i>
    <i r="1">
      <x v="64"/>
    </i>
    <i r="1">
      <x v="65"/>
    </i>
    <i r="1">
      <x v="66"/>
    </i>
    <i r="1">
      <x v="67"/>
    </i>
    <i r="1">
      <x v="68"/>
    </i>
    <i r="1">
      <x v="70"/>
    </i>
    <i r="1">
      <x v="74"/>
    </i>
    <i r="1">
      <x v="82"/>
    </i>
    <i r="1">
      <x v="84"/>
    </i>
    <i r="1">
      <x v="87"/>
    </i>
    <i r="1">
      <x v="89"/>
    </i>
    <i r="1">
      <x v="90"/>
    </i>
    <i r="1">
      <x v="91"/>
    </i>
    <i>
      <x v="3"/>
    </i>
    <i r="1">
      <x v="13"/>
    </i>
    <i r="1">
      <x v="46"/>
    </i>
    <i>
      <x v="4"/>
    </i>
    <i r="1">
      <x v="4"/>
    </i>
    <i r="1">
      <x v="5"/>
    </i>
    <i r="1">
      <x v="6"/>
    </i>
    <i r="1">
      <x v="8"/>
    </i>
    <i r="1">
      <x v="9"/>
    </i>
    <i r="1">
      <x v="10"/>
    </i>
    <i r="1">
      <x v="11"/>
    </i>
    <i r="1">
      <x v="12"/>
    </i>
    <i r="1">
      <x v="14"/>
    </i>
    <i r="1">
      <x v="22"/>
    </i>
    <i r="1">
      <x v="26"/>
    </i>
    <i r="1">
      <x v="38"/>
    </i>
    <i r="1">
      <x v="39"/>
    </i>
    <i r="1">
      <x v="40"/>
    </i>
    <i r="1">
      <x v="43"/>
    </i>
    <i r="1">
      <x v="44"/>
    </i>
    <i r="1">
      <x v="47"/>
    </i>
    <i r="1">
      <x v="48"/>
    </i>
    <i r="1">
      <x v="51"/>
    </i>
    <i r="1">
      <x v="52"/>
    </i>
    <i r="1">
      <x v="58"/>
    </i>
    <i r="1">
      <x v="60"/>
    </i>
    <i r="1">
      <x v="61"/>
    </i>
    <i r="1">
      <x v="71"/>
    </i>
    <i r="1">
      <x v="77"/>
    </i>
    <i r="1">
      <x v="78"/>
    </i>
    <i r="1">
      <x v="83"/>
    </i>
    <i r="1">
      <x v="88"/>
    </i>
    <i r="1">
      <x v="92"/>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99261-C21C-4D3C-8B9C-52A079B1C08A}" name="PivotTable1" cacheId="17"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location ref="C8:D109" firstHeaderRow="1" firstDataRow="1" firstDataCol="1"/>
  <pivotFields count="11">
    <pivotField showAll="0"/>
    <pivotField numFmtId="14" showAll="0">
      <items count="101">
        <item x="91"/>
        <item x="20"/>
        <item x="39"/>
        <item x="0"/>
        <item x="58"/>
        <item x="1"/>
        <item x="75"/>
        <item x="92"/>
        <item x="21"/>
        <item x="40"/>
        <item x="59"/>
        <item x="2"/>
        <item x="76"/>
        <item x="93"/>
        <item x="22"/>
        <item x="41"/>
        <item x="3"/>
        <item x="60"/>
        <item x="94"/>
        <item x="23"/>
        <item x="42"/>
        <item x="77"/>
        <item x="4"/>
        <item x="95"/>
        <item x="61"/>
        <item x="24"/>
        <item x="43"/>
        <item x="78"/>
        <item x="5"/>
        <item x="96"/>
        <item x="62"/>
        <item x="25"/>
        <item x="44"/>
        <item x="79"/>
        <item x="6"/>
        <item x="97"/>
        <item x="26"/>
        <item x="45"/>
        <item x="7"/>
        <item x="63"/>
        <item x="80"/>
        <item x="27"/>
        <item x="46"/>
        <item x="98"/>
        <item x="8"/>
        <item x="64"/>
        <item x="28"/>
        <item x="81"/>
        <item x="9"/>
        <item x="47"/>
        <item x="99"/>
        <item x="65"/>
        <item x="29"/>
        <item x="10"/>
        <item x="82"/>
        <item x="48"/>
        <item x="66"/>
        <item x="30"/>
        <item x="11"/>
        <item x="49"/>
        <item x="67"/>
        <item x="83"/>
        <item x="31"/>
        <item x="12"/>
        <item x="50"/>
        <item x="32"/>
        <item x="84"/>
        <item x="13"/>
        <item x="68"/>
        <item x="51"/>
        <item x="33"/>
        <item x="85"/>
        <item x="14"/>
        <item x="69"/>
        <item x="52"/>
        <item x="34"/>
        <item x="86"/>
        <item x="15"/>
        <item x="70"/>
        <item x="53"/>
        <item x="35"/>
        <item x="87"/>
        <item x="16"/>
        <item x="71"/>
        <item x="54"/>
        <item x="36"/>
        <item x="88"/>
        <item x="17"/>
        <item x="72"/>
        <item x="55"/>
        <item x="37"/>
        <item x="89"/>
        <item x="18"/>
        <item x="73"/>
        <item x="56"/>
        <item x="38"/>
        <item x="90"/>
        <item x="19"/>
        <item x="57"/>
        <item x="74"/>
        <item t="default"/>
      </items>
    </pivotField>
    <pivotField showAll="0"/>
    <pivotField showAll="0"/>
    <pivotField showAll="0"/>
    <pivotField showAll="0"/>
    <pivotField axis="axisRow" showAll="0">
      <items count="94">
        <item x="69"/>
        <item x="53"/>
        <item x="41"/>
        <item x="23"/>
        <item x="27"/>
        <item x="82"/>
        <item x="48"/>
        <item x="44"/>
        <item x="39"/>
        <item x="4"/>
        <item x="85"/>
        <item x="21"/>
        <item x="57"/>
        <item x="7"/>
        <item x="12"/>
        <item x="58"/>
        <item x="38"/>
        <item x="17"/>
        <item x="60"/>
        <item x="22"/>
        <item x="19"/>
        <item x="52"/>
        <item x="70"/>
        <item x="46"/>
        <item x="28"/>
        <item x="26"/>
        <item x="76"/>
        <item x="72"/>
        <item x="31"/>
        <item x="8"/>
        <item x="29"/>
        <item x="5"/>
        <item x="1"/>
        <item x="78"/>
        <item x="0"/>
        <item x="9"/>
        <item x="35"/>
        <item x="87"/>
        <item x="79"/>
        <item x="33"/>
        <item x="73"/>
        <item x="2"/>
        <item x="10"/>
        <item x="51"/>
        <item x="59"/>
        <item x="83"/>
        <item x="16"/>
        <item x="54"/>
        <item x="88"/>
        <item x="64"/>
        <item x="81"/>
        <item x="24"/>
        <item x="18"/>
        <item x="80"/>
        <item x="49"/>
        <item x="92"/>
        <item x="43"/>
        <item x="55"/>
        <item x="65"/>
        <item x="20"/>
        <item x="36"/>
        <item x="62"/>
        <item x="32"/>
        <item x="56"/>
        <item x="74"/>
        <item x="63"/>
        <item x="77"/>
        <item x="86"/>
        <item x="40"/>
        <item x="11"/>
        <item x="37"/>
        <item x="30"/>
        <item x="50"/>
        <item x="14"/>
        <item x="25"/>
        <item x="75"/>
        <item x="90"/>
        <item x="15"/>
        <item x="42"/>
        <item x="67"/>
        <item x="3"/>
        <item x="84"/>
        <item x="34"/>
        <item x="45"/>
        <item x="66"/>
        <item x="47"/>
        <item x="61"/>
        <item x="6"/>
        <item x="91"/>
        <item x="71"/>
        <item x="89"/>
        <item x="13"/>
        <item x="68"/>
        <item t="default"/>
      </items>
    </pivotField>
    <pivotField axis="axisRow" showAll="0">
      <items count="6">
        <item x="4"/>
        <item x="1"/>
        <item x="0"/>
        <item x="3"/>
        <item x="2"/>
        <item t="default"/>
      </items>
    </pivotField>
    <pivotField showAll="0">
      <items count="12">
        <item x="0"/>
        <item x="1"/>
        <item x="4"/>
        <item x="5"/>
        <item x="2"/>
        <item x="7"/>
        <item x="8"/>
        <item x="3"/>
        <item x="9"/>
        <item x="10"/>
        <item x="6"/>
        <item t="default"/>
      </items>
    </pivotField>
    <pivotField numFmtId="165" showAll="0"/>
    <pivotField dataField="1" numFmtId="165" showAll="0">
      <items count="46">
        <item x="43"/>
        <item x="27"/>
        <item x="36"/>
        <item x="16"/>
        <item x="44"/>
        <item x="34"/>
        <item x="35"/>
        <item x="12"/>
        <item x="13"/>
        <item x="20"/>
        <item x="10"/>
        <item x="30"/>
        <item x="31"/>
        <item x="37"/>
        <item x="19"/>
        <item x="28"/>
        <item x="40"/>
        <item x="7"/>
        <item x="14"/>
        <item x="29"/>
        <item x="4"/>
        <item x="3"/>
        <item x="39"/>
        <item x="15"/>
        <item x="26"/>
        <item x="23"/>
        <item x="1"/>
        <item x="38"/>
        <item x="21"/>
        <item x="6"/>
        <item x="24"/>
        <item x="9"/>
        <item x="41"/>
        <item x="25"/>
        <item x="33"/>
        <item x="22"/>
        <item x="8"/>
        <item x="18"/>
        <item x="2"/>
        <item x="11"/>
        <item x="17"/>
        <item x="32"/>
        <item x="42"/>
        <item x="5"/>
        <item x="0"/>
        <item t="default"/>
      </items>
    </pivotField>
  </pivotFields>
  <rowFields count="2">
    <field x="7"/>
    <field x="6"/>
  </rowFields>
  <rowItems count="101">
    <i>
      <x/>
    </i>
    <i r="1">
      <x v="1"/>
    </i>
    <i r="1">
      <x v="2"/>
    </i>
    <i r="1">
      <x v="7"/>
    </i>
    <i r="1">
      <x v="25"/>
    </i>
    <i r="1">
      <x v="27"/>
    </i>
    <i r="1">
      <x v="33"/>
    </i>
    <i r="1">
      <x v="35"/>
    </i>
    <i r="1">
      <x v="37"/>
    </i>
    <i r="1">
      <x v="49"/>
    </i>
    <i r="1">
      <x v="50"/>
    </i>
    <i r="1">
      <x v="59"/>
    </i>
    <i r="1">
      <x v="63"/>
    </i>
    <i r="1">
      <x v="72"/>
    </i>
    <i r="1">
      <x v="75"/>
    </i>
    <i r="1">
      <x v="76"/>
    </i>
    <i r="1">
      <x v="79"/>
    </i>
    <i r="1">
      <x v="81"/>
    </i>
    <i r="1">
      <x v="85"/>
    </i>
    <i r="1">
      <x v="86"/>
    </i>
    <i>
      <x v="1"/>
    </i>
    <i r="1">
      <x v="3"/>
    </i>
    <i r="1">
      <x v="16"/>
    </i>
    <i r="1">
      <x v="17"/>
    </i>
    <i r="1">
      <x v="25"/>
    </i>
    <i r="1">
      <x v="29"/>
    </i>
    <i r="1">
      <x v="30"/>
    </i>
    <i r="1">
      <x v="31"/>
    </i>
    <i r="1">
      <x v="36"/>
    </i>
    <i r="1">
      <x v="59"/>
    </i>
    <i r="1">
      <x v="62"/>
    </i>
    <i r="1">
      <x v="69"/>
    </i>
    <i r="1">
      <x v="73"/>
    </i>
    <i r="1">
      <x v="80"/>
    </i>
    <i>
      <x v="2"/>
    </i>
    <i r="1">
      <x/>
    </i>
    <i r="1">
      <x v="15"/>
    </i>
    <i r="1">
      <x v="18"/>
    </i>
    <i r="1">
      <x v="19"/>
    </i>
    <i r="1">
      <x v="20"/>
    </i>
    <i r="1">
      <x v="21"/>
    </i>
    <i r="1">
      <x v="23"/>
    </i>
    <i r="1">
      <x v="24"/>
    </i>
    <i r="1">
      <x v="28"/>
    </i>
    <i r="1">
      <x v="32"/>
    </i>
    <i r="1">
      <x v="34"/>
    </i>
    <i r="1">
      <x v="41"/>
    </i>
    <i r="1">
      <x v="42"/>
    </i>
    <i r="1">
      <x v="45"/>
    </i>
    <i r="1">
      <x v="53"/>
    </i>
    <i r="1">
      <x v="54"/>
    </i>
    <i r="1">
      <x v="55"/>
    </i>
    <i r="1">
      <x v="56"/>
    </i>
    <i r="1">
      <x v="57"/>
    </i>
    <i r="1">
      <x v="64"/>
    </i>
    <i r="1">
      <x v="65"/>
    </i>
    <i r="1">
      <x v="66"/>
    </i>
    <i r="1">
      <x v="67"/>
    </i>
    <i r="1">
      <x v="68"/>
    </i>
    <i r="1">
      <x v="70"/>
    </i>
    <i r="1">
      <x v="74"/>
    </i>
    <i r="1">
      <x v="82"/>
    </i>
    <i r="1">
      <x v="84"/>
    </i>
    <i r="1">
      <x v="87"/>
    </i>
    <i r="1">
      <x v="89"/>
    </i>
    <i r="1">
      <x v="90"/>
    </i>
    <i r="1">
      <x v="91"/>
    </i>
    <i>
      <x v="3"/>
    </i>
    <i r="1">
      <x v="13"/>
    </i>
    <i r="1">
      <x v="46"/>
    </i>
    <i>
      <x v="4"/>
    </i>
    <i r="1">
      <x v="4"/>
    </i>
    <i r="1">
      <x v="5"/>
    </i>
    <i r="1">
      <x v="6"/>
    </i>
    <i r="1">
      <x v="8"/>
    </i>
    <i r="1">
      <x v="9"/>
    </i>
    <i r="1">
      <x v="10"/>
    </i>
    <i r="1">
      <x v="11"/>
    </i>
    <i r="1">
      <x v="12"/>
    </i>
    <i r="1">
      <x v="14"/>
    </i>
    <i r="1">
      <x v="22"/>
    </i>
    <i r="1">
      <x v="26"/>
    </i>
    <i r="1">
      <x v="38"/>
    </i>
    <i r="1">
      <x v="39"/>
    </i>
    <i r="1">
      <x v="40"/>
    </i>
    <i r="1">
      <x v="43"/>
    </i>
    <i r="1">
      <x v="44"/>
    </i>
    <i r="1">
      <x v="47"/>
    </i>
    <i r="1">
      <x v="48"/>
    </i>
    <i r="1">
      <x v="51"/>
    </i>
    <i r="1">
      <x v="52"/>
    </i>
    <i r="1">
      <x v="58"/>
    </i>
    <i r="1">
      <x v="60"/>
    </i>
    <i r="1">
      <x v="61"/>
    </i>
    <i r="1">
      <x v="71"/>
    </i>
    <i r="1">
      <x v="77"/>
    </i>
    <i r="1">
      <x v="78"/>
    </i>
    <i r="1">
      <x v="83"/>
    </i>
    <i r="1">
      <x v="88"/>
    </i>
    <i r="1">
      <x v="92"/>
    </i>
    <i t="grand">
      <x/>
    </i>
  </rowItems>
  <colItems count="1">
    <i/>
  </colItems>
  <dataFields count="1">
    <dataField name="Sum of Total Price" fld="10" baseField="0" baseItem="0" numFmtId="165"/>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EBF115E-804B-4DCA-9F2D-DA43C063D9C2}" sourceName="Product Name">
  <pivotTables>
    <pivotTable tabId="5" name="PivotTable3"/>
    <pivotTable tabId="5" name="PivotTable1"/>
    <pivotTable tabId="5" name="PivotTable2"/>
    <pivotTable tabId="5" name="PivotTable4"/>
  </pivotTables>
  <data>
    <tabular pivotCacheId="11667616">
      <items count="93">
        <i x="69" s="1"/>
        <i x="53" s="1"/>
        <i x="41" s="1"/>
        <i x="23" s="1"/>
        <i x="27" s="1"/>
        <i x="82" s="1"/>
        <i x="48" s="1"/>
        <i x="44" s="1"/>
        <i x="39" s="1"/>
        <i x="4" s="1"/>
        <i x="85" s="1"/>
        <i x="21" s="1"/>
        <i x="57" s="1"/>
        <i x="7" s="1"/>
        <i x="12" s="1"/>
        <i x="58" s="1"/>
        <i x="38" s="1"/>
        <i x="17" s="1"/>
        <i x="60" s="1"/>
        <i x="22" s="1"/>
        <i x="19" s="1"/>
        <i x="52" s="1"/>
        <i x="70" s="1"/>
        <i x="46" s="1"/>
        <i x="28" s="1"/>
        <i x="26" s="1"/>
        <i x="76" s="1"/>
        <i x="72" s="1"/>
        <i x="31" s="1"/>
        <i x="8" s="1"/>
        <i x="29" s="1"/>
        <i x="5" s="1"/>
        <i x="1" s="1"/>
        <i x="78" s="1"/>
        <i x="0" s="1"/>
        <i x="9" s="1"/>
        <i x="35" s="1"/>
        <i x="87" s="1"/>
        <i x="79" s="1"/>
        <i x="33" s="1"/>
        <i x="73" s="1"/>
        <i x="2" s="1"/>
        <i x="10" s="1"/>
        <i x="51" s="1"/>
        <i x="59" s="1"/>
        <i x="83" s="1"/>
        <i x="16" s="1"/>
        <i x="54" s="1"/>
        <i x="88" s="1"/>
        <i x="64" s="1"/>
        <i x="81" s="1"/>
        <i x="24" s="1"/>
        <i x="18" s="1"/>
        <i x="80" s="1"/>
        <i x="49" s="1"/>
        <i x="92" s="1"/>
        <i x="43" s="1"/>
        <i x="55" s="1"/>
        <i x="65" s="1"/>
        <i x="20" s="1"/>
        <i x="36" s="1"/>
        <i x="62" s="1"/>
        <i x="32" s="1"/>
        <i x="56" s="1"/>
        <i x="74" s="1"/>
        <i x="63" s="1"/>
        <i x="77" s="1"/>
        <i x="86" s="1"/>
        <i x="40" s="1"/>
        <i x="11" s="1"/>
        <i x="37" s="1"/>
        <i x="30" s="1"/>
        <i x="50" s="1"/>
        <i x="14" s="1"/>
        <i x="25" s="1"/>
        <i x="75" s="1"/>
        <i x="90" s="1"/>
        <i x="15" s="1"/>
        <i x="42" s="1"/>
        <i x="67" s="1"/>
        <i x="3" s="1"/>
        <i x="84" s="1"/>
        <i x="34" s="1"/>
        <i x="45" s="1"/>
        <i x="66" s="1"/>
        <i x="47" s="1"/>
        <i x="61" s="1"/>
        <i x="6" s="1"/>
        <i x="91" s="1"/>
        <i x="71" s="1"/>
        <i x="89" s="1"/>
        <i x="13"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02DC6C9-320C-4D55-9E20-ED7CB4E27FAC}" sourceName="Category">
  <pivotTables>
    <pivotTable tabId="5" name="PivotTable3"/>
    <pivotTable tabId="5" name="PivotTable1"/>
    <pivotTable tabId="5" name="PivotTable2"/>
    <pivotTable tabId="5" name="PivotTable4"/>
  </pivotTables>
  <data>
    <tabular pivotCacheId="11667616">
      <items count="5">
        <i x="4" s="1"/>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FBD94C74-C1FC-47CF-A145-4110B3C1A280}" cache="Slicer_Product_Name" caption="Product Name" rowHeight="257175"/>
  <slicer name="Category" xr10:uid="{B75DBAE7-F4E4-4222-AE2B-06FA3A40FE0A}" cache="Slicer_Category" caption="Catego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E35F6E-9CD2-437A-BEFD-6D5E9CBBD9FD}" sourceName="Order Date">
  <pivotTables>
    <pivotTable tabId="5" name="PivotTable3"/>
    <pivotTable tabId="5" name="PivotTable1"/>
    <pivotTable tabId="5" name="PivotTable2"/>
    <pivotTable tabId="5" name="PivotTable4"/>
  </pivotTables>
  <state minimalRefreshVersion="6" lastRefreshVersion="6" pivotCacheId="1166761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6CEF6E-0937-4809-B4EF-5742D473CDD8}" cache="NativeTimeline_Order_Date" caption="Order Date" level="2" selectionLevel="2" scrollPosition="2024-07-01T00:00:00"/>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D8FF8-B8FA-43CD-B843-2FDF385D1320}">
  <dimension ref="A1:H101"/>
  <sheetViews>
    <sheetView workbookViewId="0">
      <selection activeCell="C14" sqref="C14"/>
    </sheetView>
  </sheetViews>
  <sheetFormatPr defaultRowHeight="15" x14ac:dyDescent="0.25"/>
  <cols>
    <col min="1" max="1" width="10.42578125" bestFit="1" customWidth="1"/>
    <col min="2" max="2" width="10.85546875" style="5" bestFit="1" customWidth="1"/>
    <col min="3" max="3" width="14.7109375" bestFit="1" customWidth="1"/>
    <col min="4" max="4" width="27.7109375" bestFit="1" customWidth="1"/>
    <col min="5" max="5" width="12.28515625" bestFit="1" customWidth="1"/>
    <col min="6" max="6" width="11" bestFit="1" customWidth="1"/>
    <col min="7" max="7" width="12" style="4" bestFit="1" customWidth="1"/>
    <col min="8" max="8" width="10.42578125" style="4" bestFit="1" customWidth="1"/>
  </cols>
  <sheetData>
    <row r="1" spans="1:8" x14ac:dyDescent="0.25">
      <c r="A1" s="6" t="s">
        <v>0</v>
      </c>
      <c r="B1" s="7" t="s">
        <v>1</v>
      </c>
      <c r="C1" s="8" t="s">
        <v>2</v>
      </c>
      <c r="D1" s="8" t="s">
        <v>3</v>
      </c>
      <c r="E1" s="8" t="s">
        <v>4</v>
      </c>
      <c r="F1" s="8" t="s">
        <v>5</v>
      </c>
      <c r="G1" s="9" t="s">
        <v>6</v>
      </c>
      <c r="H1" s="10" t="s">
        <v>188</v>
      </c>
    </row>
    <row r="2" spans="1:8" x14ac:dyDescent="0.25">
      <c r="A2" s="25">
        <v>1001</v>
      </c>
      <c r="B2" s="26">
        <v>45488</v>
      </c>
      <c r="C2" s="27" t="s">
        <v>7</v>
      </c>
      <c r="D2" s="27" t="s">
        <v>8</v>
      </c>
      <c r="E2" s="27" t="s">
        <v>9</v>
      </c>
      <c r="F2" s="28">
        <v>1</v>
      </c>
      <c r="G2" s="29">
        <v>1200</v>
      </c>
      <c r="H2" s="30">
        <f>G2*F2</f>
        <v>1200</v>
      </c>
    </row>
    <row r="3" spans="1:8" x14ac:dyDescent="0.25">
      <c r="A3" s="11">
        <v>1002</v>
      </c>
      <c r="B3" s="12">
        <v>45495</v>
      </c>
      <c r="C3" s="13" t="s">
        <v>10</v>
      </c>
      <c r="D3" s="13" t="s">
        <v>11</v>
      </c>
      <c r="E3" s="13" t="s">
        <v>9</v>
      </c>
      <c r="F3" s="14">
        <v>2</v>
      </c>
      <c r="G3" s="15">
        <v>75</v>
      </c>
      <c r="H3" s="30">
        <f t="shared" ref="H3:H66" si="0">G3*F3</f>
        <v>150</v>
      </c>
    </row>
    <row r="4" spans="1:8" x14ac:dyDescent="0.25">
      <c r="A4" s="25">
        <v>1003</v>
      </c>
      <c r="B4" s="26">
        <v>45509</v>
      </c>
      <c r="C4" s="27" t="s">
        <v>7</v>
      </c>
      <c r="D4" s="27" t="s">
        <v>12</v>
      </c>
      <c r="E4" s="27" t="s">
        <v>9</v>
      </c>
      <c r="F4" s="28">
        <v>1</v>
      </c>
      <c r="G4" s="29">
        <v>300</v>
      </c>
      <c r="H4" s="30">
        <f t="shared" si="0"/>
        <v>300</v>
      </c>
    </row>
    <row r="5" spans="1:8" x14ac:dyDescent="0.25">
      <c r="A5" s="11">
        <v>1004</v>
      </c>
      <c r="B5" s="12">
        <v>45522</v>
      </c>
      <c r="C5" s="13" t="s">
        <v>13</v>
      </c>
      <c r="D5" s="13" t="s">
        <v>14</v>
      </c>
      <c r="E5" s="13" t="s">
        <v>15</v>
      </c>
      <c r="F5" s="14">
        <v>5</v>
      </c>
      <c r="G5" s="15">
        <v>25</v>
      </c>
      <c r="H5" s="30">
        <f t="shared" si="0"/>
        <v>125</v>
      </c>
    </row>
    <row r="6" spans="1:8" x14ac:dyDescent="0.25">
      <c r="A6" s="25">
        <v>1005</v>
      </c>
      <c r="B6" s="26">
        <v>45536</v>
      </c>
      <c r="C6" s="27" t="s">
        <v>16</v>
      </c>
      <c r="D6" s="27" t="s">
        <v>17</v>
      </c>
      <c r="E6" s="27" t="s">
        <v>18</v>
      </c>
      <c r="F6" s="28">
        <v>8</v>
      </c>
      <c r="G6" s="29">
        <v>15</v>
      </c>
      <c r="H6" s="30">
        <f t="shared" si="0"/>
        <v>120</v>
      </c>
    </row>
    <row r="7" spans="1:8" x14ac:dyDescent="0.25">
      <c r="A7" s="11">
        <v>1006</v>
      </c>
      <c r="B7" s="12">
        <v>45550</v>
      </c>
      <c r="C7" s="13" t="s">
        <v>10</v>
      </c>
      <c r="D7" s="13" t="s">
        <v>8</v>
      </c>
      <c r="E7" s="13" t="s">
        <v>9</v>
      </c>
      <c r="F7" s="14">
        <v>1</v>
      </c>
      <c r="G7" s="15">
        <v>1150</v>
      </c>
      <c r="H7" s="30">
        <f t="shared" si="0"/>
        <v>1150</v>
      </c>
    </row>
    <row r="8" spans="1:8" x14ac:dyDescent="0.25">
      <c r="A8" s="25">
        <v>1007</v>
      </c>
      <c r="B8" s="26">
        <v>45566</v>
      </c>
      <c r="C8" s="27" t="s">
        <v>19</v>
      </c>
      <c r="D8" s="27" t="s">
        <v>20</v>
      </c>
      <c r="E8" s="27" t="s">
        <v>15</v>
      </c>
      <c r="F8" s="28">
        <v>3</v>
      </c>
      <c r="G8" s="29">
        <v>55</v>
      </c>
      <c r="H8" s="30">
        <f t="shared" si="0"/>
        <v>165</v>
      </c>
    </row>
    <row r="9" spans="1:8" x14ac:dyDescent="0.25">
      <c r="A9" s="11">
        <v>1008</v>
      </c>
      <c r="B9" s="12">
        <v>45577</v>
      </c>
      <c r="C9" s="13" t="s">
        <v>7</v>
      </c>
      <c r="D9" s="13" t="s">
        <v>21</v>
      </c>
      <c r="E9" s="13" t="s">
        <v>9</v>
      </c>
      <c r="F9" s="14">
        <v>2</v>
      </c>
      <c r="G9" s="15">
        <v>50</v>
      </c>
      <c r="H9" s="30">
        <f t="shared" si="0"/>
        <v>100</v>
      </c>
    </row>
    <row r="10" spans="1:8" x14ac:dyDescent="0.25">
      <c r="A10" s="25">
        <v>1009</v>
      </c>
      <c r="B10" s="26">
        <v>45593</v>
      </c>
      <c r="C10" s="27" t="s">
        <v>22</v>
      </c>
      <c r="D10" s="27" t="s">
        <v>23</v>
      </c>
      <c r="E10" s="27" t="s">
        <v>24</v>
      </c>
      <c r="F10" s="28">
        <v>1</v>
      </c>
      <c r="G10" s="29">
        <v>250</v>
      </c>
      <c r="H10" s="30">
        <f t="shared" si="0"/>
        <v>250</v>
      </c>
    </row>
    <row r="11" spans="1:8" x14ac:dyDescent="0.25">
      <c r="A11" s="11">
        <v>1010</v>
      </c>
      <c r="B11" s="12">
        <v>45601</v>
      </c>
      <c r="C11" s="13" t="s">
        <v>13</v>
      </c>
      <c r="D11" s="13" t="s">
        <v>25</v>
      </c>
      <c r="E11" s="13" t="s">
        <v>15</v>
      </c>
      <c r="F11" s="14">
        <v>4</v>
      </c>
      <c r="G11" s="15">
        <v>45</v>
      </c>
      <c r="H11" s="30">
        <f t="shared" si="0"/>
        <v>180</v>
      </c>
    </row>
    <row r="12" spans="1:8" x14ac:dyDescent="0.25">
      <c r="A12" s="25">
        <v>1011</v>
      </c>
      <c r="B12" s="26">
        <v>45614</v>
      </c>
      <c r="C12" s="27" t="s">
        <v>26</v>
      </c>
      <c r="D12" s="27" t="s">
        <v>11</v>
      </c>
      <c r="E12" s="27" t="s">
        <v>9</v>
      </c>
      <c r="F12" s="28">
        <v>1</v>
      </c>
      <c r="G12" s="29">
        <v>80</v>
      </c>
      <c r="H12" s="30">
        <f t="shared" si="0"/>
        <v>80</v>
      </c>
    </row>
    <row r="13" spans="1:8" x14ac:dyDescent="0.25">
      <c r="A13" s="11">
        <v>1012</v>
      </c>
      <c r="B13" s="12">
        <v>45628</v>
      </c>
      <c r="C13" s="13" t="s">
        <v>16</v>
      </c>
      <c r="D13" s="13" t="s">
        <v>17</v>
      </c>
      <c r="E13" s="13" t="s">
        <v>18</v>
      </c>
      <c r="F13" s="14">
        <v>12</v>
      </c>
      <c r="G13" s="15">
        <v>15</v>
      </c>
      <c r="H13" s="30">
        <f t="shared" si="0"/>
        <v>180</v>
      </c>
    </row>
    <row r="14" spans="1:8" x14ac:dyDescent="0.25">
      <c r="A14" s="25">
        <v>1013</v>
      </c>
      <c r="B14" s="26">
        <v>45642</v>
      </c>
      <c r="C14" s="27" t="s">
        <v>27</v>
      </c>
      <c r="D14" s="27" t="s">
        <v>12</v>
      </c>
      <c r="E14" s="27" t="s">
        <v>9</v>
      </c>
      <c r="F14" s="28">
        <v>1</v>
      </c>
      <c r="G14" s="29">
        <v>310</v>
      </c>
      <c r="H14" s="30">
        <f t="shared" si="0"/>
        <v>310</v>
      </c>
    </row>
    <row r="15" spans="1:8" x14ac:dyDescent="0.25">
      <c r="A15" s="11">
        <v>1014</v>
      </c>
      <c r="B15" s="12">
        <v>45653</v>
      </c>
      <c r="C15" s="13" t="s">
        <v>19</v>
      </c>
      <c r="D15" s="13" t="s">
        <v>14</v>
      </c>
      <c r="E15" s="13" t="s">
        <v>15</v>
      </c>
      <c r="F15" s="14">
        <v>6</v>
      </c>
      <c r="G15" s="15">
        <v>25</v>
      </c>
      <c r="H15" s="30">
        <f t="shared" si="0"/>
        <v>150</v>
      </c>
    </row>
    <row r="16" spans="1:8" x14ac:dyDescent="0.25">
      <c r="A16" s="25">
        <v>1015</v>
      </c>
      <c r="B16" s="26">
        <v>45667</v>
      </c>
      <c r="C16" s="27" t="s">
        <v>7</v>
      </c>
      <c r="D16" s="27" t="s">
        <v>28</v>
      </c>
      <c r="E16" s="27" t="s">
        <v>29</v>
      </c>
      <c r="F16" s="28">
        <v>3</v>
      </c>
      <c r="G16" s="29">
        <v>60</v>
      </c>
      <c r="H16" s="30">
        <f t="shared" si="0"/>
        <v>180</v>
      </c>
    </row>
    <row r="17" spans="1:8" x14ac:dyDescent="0.25">
      <c r="A17" s="11">
        <v>1016</v>
      </c>
      <c r="B17" s="12">
        <v>45682</v>
      </c>
      <c r="C17" s="13" t="s">
        <v>30</v>
      </c>
      <c r="D17" s="13" t="s">
        <v>31</v>
      </c>
      <c r="E17" s="13" t="s">
        <v>9</v>
      </c>
      <c r="F17" s="14">
        <v>4</v>
      </c>
      <c r="G17" s="15">
        <v>20</v>
      </c>
      <c r="H17" s="30">
        <f t="shared" si="0"/>
        <v>80</v>
      </c>
    </row>
    <row r="18" spans="1:8" x14ac:dyDescent="0.25">
      <c r="A18" s="25">
        <v>1017</v>
      </c>
      <c r="B18" s="26">
        <v>45696</v>
      </c>
      <c r="C18" s="27" t="s">
        <v>13</v>
      </c>
      <c r="D18" s="27" t="s">
        <v>32</v>
      </c>
      <c r="E18" s="27" t="s">
        <v>15</v>
      </c>
      <c r="F18" s="28">
        <v>7</v>
      </c>
      <c r="G18" s="29">
        <v>10</v>
      </c>
      <c r="H18" s="30">
        <f t="shared" si="0"/>
        <v>70</v>
      </c>
    </row>
    <row r="19" spans="1:8" x14ac:dyDescent="0.25">
      <c r="A19" s="11">
        <v>1018</v>
      </c>
      <c r="B19" s="12">
        <v>45708</v>
      </c>
      <c r="C19" s="13" t="s">
        <v>33</v>
      </c>
      <c r="D19" s="13" t="s">
        <v>34</v>
      </c>
      <c r="E19" s="13" t="s">
        <v>18</v>
      </c>
      <c r="F19" s="14">
        <v>6</v>
      </c>
      <c r="G19" s="15">
        <v>12</v>
      </c>
      <c r="H19" s="30">
        <f t="shared" si="0"/>
        <v>72</v>
      </c>
    </row>
    <row r="20" spans="1:8" x14ac:dyDescent="0.25">
      <c r="A20" s="25">
        <v>1019</v>
      </c>
      <c r="B20" s="26">
        <v>45721</v>
      </c>
      <c r="C20" s="27" t="s">
        <v>10</v>
      </c>
      <c r="D20" s="27" t="s">
        <v>35</v>
      </c>
      <c r="E20" s="27" t="s">
        <v>9</v>
      </c>
      <c r="F20" s="28">
        <v>3</v>
      </c>
      <c r="G20" s="29">
        <v>35</v>
      </c>
      <c r="H20" s="30">
        <f t="shared" si="0"/>
        <v>105</v>
      </c>
    </row>
    <row r="21" spans="1:8" x14ac:dyDescent="0.25">
      <c r="A21" s="11">
        <v>1020</v>
      </c>
      <c r="B21" s="12">
        <v>45735</v>
      </c>
      <c r="C21" s="13" t="s">
        <v>36</v>
      </c>
      <c r="D21" s="13" t="s">
        <v>37</v>
      </c>
      <c r="E21" s="13" t="s">
        <v>15</v>
      </c>
      <c r="F21" s="14">
        <v>2</v>
      </c>
      <c r="G21" s="15">
        <v>65</v>
      </c>
      <c r="H21" s="30">
        <f t="shared" si="0"/>
        <v>130</v>
      </c>
    </row>
    <row r="22" spans="1:8" x14ac:dyDescent="0.25">
      <c r="A22" s="25">
        <v>1021</v>
      </c>
      <c r="B22" s="26">
        <v>45478</v>
      </c>
      <c r="C22" s="27" t="s">
        <v>39</v>
      </c>
      <c r="D22" s="27" t="s">
        <v>38</v>
      </c>
      <c r="E22" s="27" t="s">
        <v>18</v>
      </c>
      <c r="F22" s="28">
        <v>2</v>
      </c>
      <c r="G22" s="29">
        <v>30</v>
      </c>
      <c r="H22" s="30">
        <f t="shared" si="0"/>
        <v>60</v>
      </c>
    </row>
    <row r="23" spans="1:8" x14ac:dyDescent="0.25">
      <c r="A23" s="11">
        <v>1022</v>
      </c>
      <c r="B23" s="12">
        <v>45502</v>
      </c>
      <c r="C23" s="13" t="s">
        <v>19</v>
      </c>
      <c r="D23" s="13" t="s">
        <v>40</v>
      </c>
      <c r="E23" s="13" t="s">
        <v>24</v>
      </c>
      <c r="F23" s="14">
        <v>1</v>
      </c>
      <c r="G23" s="15">
        <v>350</v>
      </c>
      <c r="H23" s="30">
        <f t="shared" si="0"/>
        <v>350</v>
      </c>
    </row>
    <row r="24" spans="1:8" x14ac:dyDescent="0.25">
      <c r="A24" s="25">
        <v>1023</v>
      </c>
      <c r="B24" s="26">
        <v>45516</v>
      </c>
      <c r="C24" s="27" t="s">
        <v>22</v>
      </c>
      <c r="D24" s="27" t="s">
        <v>41</v>
      </c>
      <c r="E24" s="27" t="s">
        <v>15</v>
      </c>
      <c r="F24" s="28">
        <v>4</v>
      </c>
      <c r="G24" s="29">
        <v>70</v>
      </c>
      <c r="H24" s="30">
        <f t="shared" si="0"/>
        <v>280</v>
      </c>
    </row>
    <row r="25" spans="1:8" x14ac:dyDescent="0.25">
      <c r="A25" s="11">
        <v>1024</v>
      </c>
      <c r="B25" s="12">
        <v>45529</v>
      </c>
      <c r="C25" s="13" t="s">
        <v>26</v>
      </c>
      <c r="D25" s="13" t="s">
        <v>42</v>
      </c>
      <c r="E25" s="13" t="s">
        <v>18</v>
      </c>
      <c r="F25" s="14">
        <v>3</v>
      </c>
      <c r="G25" s="15">
        <v>20</v>
      </c>
      <c r="H25" s="30">
        <f t="shared" si="0"/>
        <v>60</v>
      </c>
    </row>
    <row r="26" spans="1:8" x14ac:dyDescent="0.25">
      <c r="A26" s="25">
        <v>1025</v>
      </c>
      <c r="B26" s="26">
        <v>45543</v>
      </c>
      <c r="C26" s="27" t="s">
        <v>27</v>
      </c>
      <c r="D26" s="27" t="s">
        <v>43</v>
      </c>
      <c r="E26" s="27" t="s">
        <v>9</v>
      </c>
      <c r="F26" s="28">
        <v>2</v>
      </c>
      <c r="G26" s="29">
        <v>90</v>
      </c>
      <c r="H26" s="30">
        <f t="shared" si="0"/>
        <v>180</v>
      </c>
    </row>
    <row r="27" spans="1:8" x14ac:dyDescent="0.25">
      <c r="A27" s="11">
        <v>1026</v>
      </c>
      <c r="B27" s="12">
        <v>45557</v>
      </c>
      <c r="C27" s="13" t="s">
        <v>30</v>
      </c>
      <c r="D27" s="13" t="s">
        <v>44</v>
      </c>
      <c r="E27" s="13" t="s">
        <v>15</v>
      </c>
      <c r="F27" s="14">
        <v>5</v>
      </c>
      <c r="G27" s="15">
        <v>18</v>
      </c>
      <c r="H27" s="30">
        <f t="shared" si="0"/>
        <v>90</v>
      </c>
    </row>
    <row r="28" spans="1:8" x14ac:dyDescent="0.25">
      <c r="A28" s="25">
        <v>1027</v>
      </c>
      <c r="B28" s="26">
        <v>45570</v>
      </c>
      <c r="C28" s="27" t="s">
        <v>33</v>
      </c>
      <c r="D28" s="27" t="s">
        <v>45</v>
      </c>
      <c r="E28" s="27" t="s">
        <v>18</v>
      </c>
      <c r="F28" s="28">
        <v>3</v>
      </c>
      <c r="G28" s="29">
        <v>25</v>
      </c>
      <c r="H28" s="30">
        <f t="shared" si="0"/>
        <v>75</v>
      </c>
    </row>
    <row r="29" spans="1:8" x14ac:dyDescent="0.25">
      <c r="A29" s="11">
        <v>1028</v>
      </c>
      <c r="B29" s="12">
        <v>45584</v>
      </c>
      <c r="C29" s="13" t="s">
        <v>36</v>
      </c>
      <c r="D29" s="13" t="s">
        <v>46</v>
      </c>
      <c r="E29" s="13" t="s">
        <v>9</v>
      </c>
      <c r="F29" s="14">
        <v>2</v>
      </c>
      <c r="G29" s="15">
        <v>45</v>
      </c>
      <c r="H29" s="30">
        <f t="shared" si="0"/>
        <v>90</v>
      </c>
    </row>
    <row r="30" spans="1:8" x14ac:dyDescent="0.25">
      <c r="A30" s="25">
        <v>1029</v>
      </c>
      <c r="B30" s="26">
        <v>45597</v>
      </c>
      <c r="C30" s="27" t="s">
        <v>39</v>
      </c>
      <c r="D30" s="27" t="s">
        <v>47</v>
      </c>
      <c r="E30" s="27" t="s">
        <v>15</v>
      </c>
      <c r="F30" s="28">
        <v>3</v>
      </c>
      <c r="G30" s="29">
        <v>30</v>
      </c>
      <c r="H30" s="30">
        <f t="shared" si="0"/>
        <v>90</v>
      </c>
    </row>
    <row r="31" spans="1:8" x14ac:dyDescent="0.25">
      <c r="A31" s="11">
        <v>1030</v>
      </c>
      <c r="B31" s="12">
        <v>45611</v>
      </c>
      <c r="C31" s="13" t="s">
        <v>49</v>
      </c>
      <c r="D31" s="13" t="s">
        <v>48</v>
      </c>
      <c r="E31" s="13" t="s">
        <v>18</v>
      </c>
      <c r="F31" s="14">
        <v>7</v>
      </c>
      <c r="G31" s="15">
        <v>10</v>
      </c>
      <c r="H31" s="30">
        <f t="shared" si="0"/>
        <v>70</v>
      </c>
    </row>
    <row r="32" spans="1:8" x14ac:dyDescent="0.25">
      <c r="A32" s="25">
        <v>1031</v>
      </c>
      <c r="B32" s="26">
        <v>45625</v>
      </c>
      <c r="C32" s="27" t="s">
        <v>51</v>
      </c>
      <c r="D32" s="27" t="s">
        <v>50</v>
      </c>
      <c r="E32" s="27" t="s">
        <v>9</v>
      </c>
      <c r="F32" s="28">
        <v>1</v>
      </c>
      <c r="G32" s="29">
        <v>300</v>
      </c>
      <c r="H32" s="30">
        <f t="shared" si="0"/>
        <v>300</v>
      </c>
    </row>
    <row r="33" spans="1:8" x14ac:dyDescent="0.25">
      <c r="A33" s="11">
        <v>1032</v>
      </c>
      <c r="B33" s="12">
        <v>45636</v>
      </c>
      <c r="C33" s="13" t="s">
        <v>53</v>
      </c>
      <c r="D33" s="13" t="s">
        <v>52</v>
      </c>
      <c r="E33" s="13" t="s">
        <v>15</v>
      </c>
      <c r="F33" s="14">
        <v>8</v>
      </c>
      <c r="G33" s="15">
        <v>20</v>
      </c>
      <c r="H33" s="30">
        <f t="shared" si="0"/>
        <v>160</v>
      </c>
    </row>
    <row r="34" spans="1:8" x14ac:dyDescent="0.25">
      <c r="A34" s="25">
        <v>1033</v>
      </c>
      <c r="B34" s="26">
        <v>45648</v>
      </c>
      <c r="C34" s="27" t="s">
        <v>55</v>
      </c>
      <c r="D34" s="27" t="s">
        <v>54</v>
      </c>
      <c r="E34" s="27" t="s">
        <v>18</v>
      </c>
      <c r="F34" s="28">
        <v>2</v>
      </c>
      <c r="G34" s="29">
        <v>40</v>
      </c>
      <c r="H34" s="30">
        <f t="shared" si="0"/>
        <v>80</v>
      </c>
    </row>
    <row r="35" spans="1:8" x14ac:dyDescent="0.25">
      <c r="A35" s="11">
        <v>1034</v>
      </c>
      <c r="B35" s="12">
        <v>45662</v>
      </c>
      <c r="C35" s="13" t="s">
        <v>57</v>
      </c>
      <c r="D35" s="13" t="s">
        <v>56</v>
      </c>
      <c r="E35" s="13" t="s">
        <v>9</v>
      </c>
      <c r="F35" s="14">
        <v>2</v>
      </c>
      <c r="G35" s="15">
        <v>60</v>
      </c>
      <c r="H35" s="30">
        <f t="shared" si="0"/>
        <v>120</v>
      </c>
    </row>
    <row r="36" spans="1:8" x14ac:dyDescent="0.25">
      <c r="A36" s="25">
        <v>1035</v>
      </c>
      <c r="B36" s="26">
        <v>45675</v>
      </c>
      <c r="C36" s="27" t="s">
        <v>59</v>
      </c>
      <c r="D36" s="27" t="s">
        <v>58</v>
      </c>
      <c r="E36" s="27" t="s">
        <v>15</v>
      </c>
      <c r="F36" s="28">
        <v>3</v>
      </c>
      <c r="G36" s="29">
        <v>80</v>
      </c>
      <c r="H36" s="30">
        <f t="shared" si="0"/>
        <v>240</v>
      </c>
    </row>
    <row r="37" spans="1:8" x14ac:dyDescent="0.25">
      <c r="A37" s="11">
        <v>1036</v>
      </c>
      <c r="B37" s="12">
        <v>45689</v>
      </c>
      <c r="C37" s="13" t="s">
        <v>61</v>
      </c>
      <c r="D37" s="13" t="s">
        <v>60</v>
      </c>
      <c r="E37" s="13" t="s">
        <v>18</v>
      </c>
      <c r="F37" s="14">
        <v>9</v>
      </c>
      <c r="G37" s="15">
        <v>8</v>
      </c>
      <c r="H37" s="30">
        <f t="shared" si="0"/>
        <v>72</v>
      </c>
    </row>
    <row r="38" spans="1:8" x14ac:dyDescent="0.25">
      <c r="A38" s="25">
        <v>1037</v>
      </c>
      <c r="B38" s="26">
        <v>45703</v>
      </c>
      <c r="C38" s="27" t="s">
        <v>63</v>
      </c>
      <c r="D38" s="27" t="s">
        <v>62</v>
      </c>
      <c r="E38" s="27" t="s">
        <v>9</v>
      </c>
      <c r="F38" s="28">
        <v>1</v>
      </c>
      <c r="G38" s="29">
        <v>150</v>
      </c>
      <c r="H38" s="30">
        <f t="shared" si="0"/>
        <v>150</v>
      </c>
    </row>
    <row r="39" spans="1:8" x14ac:dyDescent="0.25">
      <c r="A39" s="11">
        <v>1038</v>
      </c>
      <c r="B39" s="12">
        <v>45716</v>
      </c>
      <c r="C39" s="13" t="s">
        <v>65</v>
      </c>
      <c r="D39" s="13" t="s">
        <v>64</v>
      </c>
      <c r="E39" s="13" t="s">
        <v>15</v>
      </c>
      <c r="F39" s="14">
        <v>4</v>
      </c>
      <c r="G39" s="15">
        <v>35</v>
      </c>
      <c r="H39" s="30">
        <f t="shared" si="0"/>
        <v>140</v>
      </c>
    </row>
    <row r="40" spans="1:8" x14ac:dyDescent="0.25">
      <c r="A40" s="25">
        <v>1039</v>
      </c>
      <c r="B40" s="26">
        <v>45728</v>
      </c>
      <c r="C40" s="27" t="s">
        <v>67</v>
      </c>
      <c r="D40" s="27" t="s">
        <v>66</v>
      </c>
      <c r="E40" s="27" t="s">
        <v>18</v>
      </c>
      <c r="F40" s="28">
        <v>2</v>
      </c>
      <c r="G40" s="29">
        <v>35</v>
      </c>
      <c r="H40" s="30">
        <f t="shared" si="0"/>
        <v>70</v>
      </c>
    </row>
    <row r="41" spans="1:8" x14ac:dyDescent="0.25">
      <c r="A41" s="11">
        <v>1040</v>
      </c>
      <c r="B41" s="12">
        <v>45483</v>
      </c>
      <c r="C41" s="13" t="s">
        <v>69</v>
      </c>
      <c r="D41" s="13" t="s">
        <v>68</v>
      </c>
      <c r="E41" s="13" t="s">
        <v>9</v>
      </c>
      <c r="F41" s="14">
        <v>10</v>
      </c>
      <c r="G41" s="15">
        <v>12</v>
      </c>
      <c r="H41" s="30">
        <f t="shared" si="0"/>
        <v>120</v>
      </c>
    </row>
    <row r="42" spans="1:8" x14ac:dyDescent="0.25">
      <c r="A42" s="25">
        <v>1041</v>
      </c>
      <c r="B42" s="26">
        <v>45504</v>
      </c>
      <c r="C42" s="27" t="s">
        <v>71</v>
      </c>
      <c r="D42" s="27" t="s">
        <v>70</v>
      </c>
      <c r="E42" s="27" t="s">
        <v>15</v>
      </c>
      <c r="F42" s="28">
        <v>6</v>
      </c>
      <c r="G42" s="29">
        <v>28</v>
      </c>
      <c r="H42" s="30">
        <f t="shared" si="0"/>
        <v>168</v>
      </c>
    </row>
    <row r="43" spans="1:8" x14ac:dyDescent="0.25">
      <c r="A43" s="11">
        <v>1042</v>
      </c>
      <c r="B43" s="12">
        <v>45519</v>
      </c>
      <c r="C43" s="13" t="s">
        <v>73</v>
      </c>
      <c r="D43" s="13" t="s">
        <v>72</v>
      </c>
      <c r="E43" s="13" t="s">
        <v>18</v>
      </c>
      <c r="F43" s="14">
        <v>5</v>
      </c>
      <c r="G43" s="15">
        <v>15</v>
      </c>
      <c r="H43" s="30">
        <f t="shared" si="0"/>
        <v>75</v>
      </c>
    </row>
    <row r="44" spans="1:8" x14ac:dyDescent="0.25">
      <c r="A44" s="25">
        <v>1043</v>
      </c>
      <c r="B44" s="26">
        <v>45532</v>
      </c>
      <c r="C44" s="27" t="s">
        <v>75</v>
      </c>
      <c r="D44" s="27" t="s">
        <v>74</v>
      </c>
      <c r="E44" s="27" t="s">
        <v>9</v>
      </c>
      <c r="F44" s="28">
        <v>1</v>
      </c>
      <c r="G44" s="29">
        <v>200</v>
      </c>
      <c r="H44" s="30">
        <f t="shared" si="0"/>
        <v>200</v>
      </c>
    </row>
    <row r="45" spans="1:8" x14ac:dyDescent="0.25">
      <c r="A45" s="11">
        <v>1044</v>
      </c>
      <c r="B45" s="12">
        <v>45545</v>
      </c>
      <c r="C45" s="13" t="s">
        <v>77</v>
      </c>
      <c r="D45" s="13" t="s">
        <v>76</v>
      </c>
      <c r="E45" s="13" t="s">
        <v>15</v>
      </c>
      <c r="F45" s="14">
        <v>2</v>
      </c>
      <c r="G45" s="15">
        <v>75</v>
      </c>
      <c r="H45" s="30">
        <f t="shared" si="0"/>
        <v>150</v>
      </c>
    </row>
    <row r="46" spans="1:8" x14ac:dyDescent="0.25">
      <c r="A46" s="25">
        <v>1045</v>
      </c>
      <c r="B46" s="26">
        <v>45560</v>
      </c>
      <c r="C46" s="27" t="s">
        <v>79</v>
      </c>
      <c r="D46" s="27" t="s">
        <v>78</v>
      </c>
      <c r="E46" s="27" t="s">
        <v>18</v>
      </c>
      <c r="F46" s="28">
        <v>12</v>
      </c>
      <c r="G46" s="29">
        <v>5</v>
      </c>
      <c r="H46" s="30">
        <f t="shared" si="0"/>
        <v>60</v>
      </c>
    </row>
    <row r="47" spans="1:8" x14ac:dyDescent="0.25">
      <c r="A47" s="11">
        <v>1046</v>
      </c>
      <c r="B47" s="12">
        <v>45573</v>
      </c>
      <c r="C47" s="13" t="s">
        <v>81</v>
      </c>
      <c r="D47" s="13" t="s">
        <v>80</v>
      </c>
      <c r="E47" s="13" t="s">
        <v>9</v>
      </c>
      <c r="F47" s="14">
        <v>1</v>
      </c>
      <c r="G47" s="15">
        <v>250</v>
      </c>
      <c r="H47" s="30">
        <f t="shared" si="0"/>
        <v>250</v>
      </c>
    </row>
    <row r="48" spans="1:8" x14ac:dyDescent="0.25">
      <c r="A48" s="25">
        <v>1047</v>
      </c>
      <c r="B48" s="26">
        <v>45587</v>
      </c>
      <c r="C48" s="27" t="s">
        <v>83</v>
      </c>
      <c r="D48" s="27" t="s">
        <v>82</v>
      </c>
      <c r="E48" s="27" t="s">
        <v>29</v>
      </c>
      <c r="F48" s="28">
        <v>4</v>
      </c>
      <c r="G48" s="29">
        <v>30</v>
      </c>
      <c r="H48" s="30">
        <f t="shared" si="0"/>
        <v>120</v>
      </c>
    </row>
    <row r="49" spans="1:8" x14ac:dyDescent="0.25">
      <c r="A49" s="11">
        <v>1048</v>
      </c>
      <c r="B49" s="12">
        <v>45604</v>
      </c>
      <c r="C49" s="13" t="s">
        <v>85</v>
      </c>
      <c r="D49" s="13" t="s">
        <v>84</v>
      </c>
      <c r="E49" s="13" t="s">
        <v>18</v>
      </c>
      <c r="F49" s="14">
        <v>3</v>
      </c>
      <c r="G49" s="15">
        <v>45</v>
      </c>
      <c r="H49" s="30">
        <f t="shared" si="0"/>
        <v>135</v>
      </c>
    </row>
    <row r="50" spans="1:8" x14ac:dyDescent="0.25">
      <c r="A50" s="25">
        <v>1049</v>
      </c>
      <c r="B50" s="26">
        <v>45618</v>
      </c>
      <c r="C50" s="27" t="s">
        <v>87</v>
      </c>
      <c r="D50" s="27" t="s">
        <v>86</v>
      </c>
      <c r="E50" s="27" t="s">
        <v>9</v>
      </c>
      <c r="F50" s="28">
        <v>1</v>
      </c>
      <c r="G50" s="29">
        <v>180</v>
      </c>
      <c r="H50" s="30">
        <f t="shared" si="0"/>
        <v>180</v>
      </c>
    </row>
    <row r="51" spans="1:8" x14ac:dyDescent="0.25">
      <c r="A51" s="11">
        <v>1050</v>
      </c>
      <c r="B51" s="12">
        <v>45631</v>
      </c>
      <c r="C51" s="13" t="s">
        <v>89</v>
      </c>
      <c r="D51" s="13" t="s">
        <v>88</v>
      </c>
      <c r="E51" s="13" t="s">
        <v>29</v>
      </c>
      <c r="F51" s="14">
        <v>5</v>
      </c>
      <c r="G51" s="15">
        <v>15</v>
      </c>
      <c r="H51" s="30">
        <f t="shared" si="0"/>
        <v>75</v>
      </c>
    </row>
    <row r="52" spans="1:8" x14ac:dyDescent="0.25">
      <c r="A52" s="25">
        <v>1051</v>
      </c>
      <c r="B52" s="26">
        <v>45645</v>
      </c>
      <c r="C52" s="27" t="s">
        <v>91</v>
      </c>
      <c r="D52" s="27" t="s">
        <v>90</v>
      </c>
      <c r="E52" s="27" t="s">
        <v>18</v>
      </c>
      <c r="F52" s="28">
        <v>2</v>
      </c>
      <c r="G52" s="29">
        <v>22</v>
      </c>
      <c r="H52" s="30">
        <f t="shared" si="0"/>
        <v>44</v>
      </c>
    </row>
    <row r="53" spans="1:8" x14ac:dyDescent="0.25">
      <c r="A53" s="11">
        <v>1052</v>
      </c>
      <c r="B53" s="12">
        <v>45659</v>
      </c>
      <c r="C53" s="13" t="s">
        <v>93</v>
      </c>
      <c r="D53" s="13" t="s">
        <v>92</v>
      </c>
      <c r="E53" s="13" t="s">
        <v>9</v>
      </c>
      <c r="F53" s="14">
        <v>1</v>
      </c>
      <c r="G53" s="15">
        <v>95</v>
      </c>
      <c r="H53" s="30">
        <f t="shared" si="0"/>
        <v>95</v>
      </c>
    </row>
    <row r="54" spans="1:8" x14ac:dyDescent="0.25">
      <c r="A54" s="25">
        <v>1053</v>
      </c>
      <c r="B54" s="26">
        <v>45672</v>
      </c>
      <c r="C54" s="27" t="s">
        <v>95</v>
      </c>
      <c r="D54" s="27" t="s">
        <v>94</v>
      </c>
      <c r="E54" s="27" t="s">
        <v>29</v>
      </c>
      <c r="F54" s="28">
        <v>3</v>
      </c>
      <c r="G54" s="29">
        <v>40</v>
      </c>
      <c r="H54" s="30">
        <f t="shared" si="0"/>
        <v>120</v>
      </c>
    </row>
    <row r="55" spans="1:8" x14ac:dyDescent="0.25">
      <c r="A55" s="11">
        <v>1054</v>
      </c>
      <c r="B55" s="12">
        <v>45686</v>
      </c>
      <c r="C55" s="13" t="s">
        <v>97</v>
      </c>
      <c r="D55" s="13" t="s">
        <v>96</v>
      </c>
      <c r="E55" s="13" t="s">
        <v>18</v>
      </c>
      <c r="F55" s="14">
        <v>4</v>
      </c>
      <c r="G55" s="15">
        <v>30</v>
      </c>
      <c r="H55" s="30">
        <f t="shared" si="0"/>
        <v>120</v>
      </c>
    </row>
    <row r="56" spans="1:8" x14ac:dyDescent="0.25">
      <c r="A56" s="25">
        <v>1055</v>
      </c>
      <c r="B56" s="26">
        <v>45700</v>
      </c>
      <c r="C56" s="27" t="s">
        <v>99</v>
      </c>
      <c r="D56" s="27" t="s">
        <v>98</v>
      </c>
      <c r="E56" s="27" t="s">
        <v>9</v>
      </c>
      <c r="F56" s="28">
        <v>2</v>
      </c>
      <c r="G56" s="29">
        <v>55</v>
      </c>
      <c r="H56" s="30">
        <f t="shared" si="0"/>
        <v>110</v>
      </c>
    </row>
    <row r="57" spans="1:8" x14ac:dyDescent="0.25">
      <c r="A57" s="11">
        <v>1056</v>
      </c>
      <c r="B57" s="12">
        <v>45713</v>
      </c>
      <c r="C57" s="13" t="s">
        <v>101</v>
      </c>
      <c r="D57" s="13" t="s">
        <v>100</v>
      </c>
      <c r="E57" s="13" t="s">
        <v>29</v>
      </c>
      <c r="F57" s="14">
        <v>2</v>
      </c>
      <c r="G57" s="15">
        <v>70</v>
      </c>
      <c r="H57" s="30">
        <f t="shared" si="0"/>
        <v>140</v>
      </c>
    </row>
    <row r="58" spans="1:8" x14ac:dyDescent="0.25">
      <c r="A58" s="25">
        <v>1057</v>
      </c>
      <c r="B58" s="26">
        <v>45726</v>
      </c>
      <c r="C58" s="27" t="s">
        <v>103</v>
      </c>
      <c r="D58" s="27" t="s">
        <v>102</v>
      </c>
      <c r="E58" s="27" t="s">
        <v>18</v>
      </c>
      <c r="F58" s="28">
        <v>3</v>
      </c>
      <c r="G58" s="29">
        <v>28</v>
      </c>
      <c r="H58" s="30">
        <f t="shared" si="0"/>
        <v>84</v>
      </c>
    </row>
    <row r="59" spans="1:8" x14ac:dyDescent="0.25">
      <c r="A59" s="11">
        <v>1058</v>
      </c>
      <c r="B59" s="12">
        <v>45738</v>
      </c>
      <c r="C59" s="13" t="s">
        <v>105</v>
      </c>
      <c r="D59" s="13" t="s">
        <v>104</v>
      </c>
      <c r="E59" s="13" t="s">
        <v>9</v>
      </c>
      <c r="F59" s="14">
        <v>1</v>
      </c>
      <c r="G59" s="15">
        <v>85</v>
      </c>
      <c r="H59" s="30">
        <f t="shared" si="0"/>
        <v>85</v>
      </c>
    </row>
    <row r="60" spans="1:8" x14ac:dyDescent="0.25">
      <c r="A60" s="25">
        <v>1059</v>
      </c>
      <c r="B60" s="26">
        <v>45491</v>
      </c>
      <c r="C60" s="27" t="s">
        <v>107</v>
      </c>
      <c r="D60" s="27" t="s">
        <v>106</v>
      </c>
      <c r="E60" s="27" t="s">
        <v>29</v>
      </c>
      <c r="F60" s="28">
        <v>2</v>
      </c>
      <c r="G60" s="29">
        <v>50</v>
      </c>
      <c r="H60" s="30">
        <f t="shared" si="0"/>
        <v>100</v>
      </c>
    </row>
    <row r="61" spans="1:8" x14ac:dyDescent="0.25">
      <c r="A61" s="11">
        <v>1060</v>
      </c>
      <c r="B61" s="12">
        <v>45505</v>
      </c>
      <c r="C61" s="13" t="s">
        <v>109</v>
      </c>
      <c r="D61" s="13" t="s">
        <v>108</v>
      </c>
      <c r="E61" s="13" t="s">
        <v>18</v>
      </c>
      <c r="F61" s="14">
        <v>7</v>
      </c>
      <c r="G61" s="15">
        <v>10</v>
      </c>
      <c r="H61" s="30">
        <f t="shared" si="0"/>
        <v>70</v>
      </c>
    </row>
    <row r="62" spans="1:8" x14ac:dyDescent="0.25">
      <c r="A62" s="25">
        <v>1061</v>
      </c>
      <c r="B62" s="26">
        <v>45526</v>
      </c>
      <c r="C62" s="27" t="s">
        <v>111</v>
      </c>
      <c r="D62" s="27" t="s">
        <v>110</v>
      </c>
      <c r="E62" s="27" t="s">
        <v>9</v>
      </c>
      <c r="F62" s="28">
        <v>1</v>
      </c>
      <c r="G62" s="29">
        <v>400</v>
      </c>
      <c r="H62" s="30">
        <f t="shared" si="0"/>
        <v>400</v>
      </c>
    </row>
    <row r="63" spans="1:8" x14ac:dyDescent="0.25">
      <c r="A63" s="11">
        <v>1062</v>
      </c>
      <c r="B63" s="12">
        <v>45540</v>
      </c>
      <c r="C63" s="13" t="s">
        <v>113</v>
      </c>
      <c r="D63" s="13" t="s">
        <v>112</v>
      </c>
      <c r="E63" s="13" t="s">
        <v>29</v>
      </c>
      <c r="F63" s="14">
        <v>3</v>
      </c>
      <c r="G63" s="15">
        <v>25</v>
      </c>
      <c r="H63" s="30">
        <f t="shared" si="0"/>
        <v>75</v>
      </c>
    </row>
    <row r="64" spans="1:8" x14ac:dyDescent="0.25">
      <c r="A64" s="25">
        <v>1063</v>
      </c>
      <c r="B64" s="26">
        <v>45553</v>
      </c>
      <c r="C64" s="27" t="s">
        <v>115</v>
      </c>
      <c r="D64" s="27" t="s">
        <v>114</v>
      </c>
      <c r="E64" s="27" t="s">
        <v>18</v>
      </c>
      <c r="F64" s="28">
        <v>2</v>
      </c>
      <c r="G64" s="29">
        <v>40</v>
      </c>
      <c r="H64" s="30">
        <f t="shared" si="0"/>
        <v>80</v>
      </c>
    </row>
    <row r="65" spans="1:8" x14ac:dyDescent="0.25">
      <c r="A65" s="11">
        <v>1064</v>
      </c>
      <c r="B65" s="12">
        <v>45580</v>
      </c>
      <c r="C65" s="13" t="s">
        <v>117</v>
      </c>
      <c r="D65" s="13" t="s">
        <v>116</v>
      </c>
      <c r="E65" s="13" t="s">
        <v>9</v>
      </c>
      <c r="F65" s="14">
        <v>1</v>
      </c>
      <c r="G65" s="15">
        <v>220</v>
      </c>
      <c r="H65" s="30">
        <f t="shared" si="0"/>
        <v>220</v>
      </c>
    </row>
    <row r="66" spans="1:8" x14ac:dyDescent="0.25">
      <c r="A66" s="25">
        <v>1065</v>
      </c>
      <c r="B66" s="26">
        <v>45594</v>
      </c>
      <c r="C66" s="27" t="s">
        <v>118</v>
      </c>
      <c r="D66" s="27" t="s">
        <v>44</v>
      </c>
      <c r="E66" s="27" t="s">
        <v>29</v>
      </c>
      <c r="F66" s="28">
        <v>5</v>
      </c>
      <c r="G66" s="29">
        <v>20</v>
      </c>
      <c r="H66" s="30">
        <f t="shared" si="0"/>
        <v>100</v>
      </c>
    </row>
    <row r="67" spans="1:8" x14ac:dyDescent="0.25">
      <c r="A67" s="11">
        <v>1066</v>
      </c>
      <c r="B67" s="12">
        <v>45608</v>
      </c>
      <c r="C67" s="13" t="s">
        <v>120</v>
      </c>
      <c r="D67" s="13" t="s">
        <v>119</v>
      </c>
      <c r="E67" s="13" t="s">
        <v>18</v>
      </c>
      <c r="F67" s="14">
        <v>4</v>
      </c>
      <c r="G67" s="15">
        <v>18</v>
      </c>
      <c r="H67" s="30">
        <f t="shared" ref="H67:H101" si="1">G67*F67</f>
        <v>72</v>
      </c>
    </row>
    <row r="68" spans="1:8" x14ac:dyDescent="0.25">
      <c r="A68" s="25">
        <v>1067</v>
      </c>
      <c r="B68" s="26">
        <v>45621</v>
      </c>
      <c r="C68" s="27" t="s">
        <v>122</v>
      </c>
      <c r="D68" s="27" t="s">
        <v>121</v>
      </c>
      <c r="E68" s="27" t="s">
        <v>9</v>
      </c>
      <c r="F68" s="28">
        <v>1</v>
      </c>
      <c r="G68" s="29">
        <v>130</v>
      </c>
      <c r="H68" s="30">
        <f t="shared" si="1"/>
        <v>130</v>
      </c>
    </row>
    <row r="69" spans="1:8" x14ac:dyDescent="0.25">
      <c r="A69" s="11">
        <v>1068</v>
      </c>
      <c r="B69" s="12">
        <v>45634</v>
      </c>
      <c r="C69" s="13" t="s">
        <v>124</v>
      </c>
      <c r="D69" s="13" t="s">
        <v>123</v>
      </c>
      <c r="E69" s="13" t="s">
        <v>29</v>
      </c>
      <c r="F69" s="14">
        <v>3</v>
      </c>
      <c r="G69" s="15">
        <v>100</v>
      </c>
      <c r="H69" s="30">
        <f t="shared" si="1"/>
        <v>300</v>
      </c>
    </row>
    <row r="70" spans="1:8" x14ac:dyDescent="0.25">
      <c r="A70" s="25">
        <v>1069</v>
      </c>
      <c r="B70" s="26">
        <v>45655</v>
      </c>
      <c r="C70" s="27" t="s">
        <v>126</v>
      </c>
      <c r="D70" s="27" t="s">
        <v>125</v>
      </c>
      <c r="E70" s="27" t="s">
        <v>18</v>
      </c>
      <c r="F70" s="28">
        <v>2</v>
      </c>
      <c r="G70" s="29">
        <v>32</v>
      </c>
      <c r="H70" s="30">
        <f t="shared" si="1"/>
        <v>64</v>
      </c>
    </row>
    <row r="71" spans="1:8" x14ac:dyDescent="0.25">
      <c r="A71" s="11">
        <v>1070</v>
      </c>
      <c r="B71" s="12">
        <v>45669</v>
      </c>
      <c r="C71" s="13" t="s">
        <v>128</v>
      </c>
      <c r="D71" s="13" t="s">
        <v>127</v>
      </c>
      <c r="E71" s="13" t="s">
        <v>9</v>
      </c>
      <c r="F71" s="14">
        <v>1</v>
      </c>
      <c r="G71" s="15">
        <v>65</v>
      </c>
      <c r="H71" s="30">
        <f t="shared" si="1"/>
        <v>65</v>
      </c>
    </row>
    <row r="72" spans="1:8" x14ac:dyDescent="0.25">
      <c r="A72" s="25">
        <v>1071</v>
      </c>
      <c r="B72" s="26">
        <v>45683</v>
      </c>
      <c r="C72" s="27" t="s">
        <v>130</v>
      </c>
      <c r="D72" s="27" t="s">
        <v>129</v>
      </c>
      <c r="E72" s="27" t="s">
        <v>29</v>
      </c>
      <c r="F72" s="28">
        <v>4</v>
      </c>
      <c r="G72" s="29">
        <v>25</v>
      </c>
      <c r="H72" s="30">
        <f t="shared" si="1"/>
        <v>100</v>
      </c>
    </row>
    <row r="73" spans="1:8" x14ac:dyDescent="0.25">
      <c r="A73" s="11">
        <v>1072</v>
      </c>
      <c r="B73" s="12">
        <v>45697</v>
      </c>
      <c r="C73" s="13" t="s">
        <v>132</v>
      </c>
      <c r="D73" s="13" t="s">
        <v>131</v>
      </c>
      <c r="E73" s="13" t="s">
        <v>18</v>
      </c>
      <c r="F73" s="14">
        <v>5</v>
      </c>
      <c r="G73" s="15">
        <v>15</v>
      </c>
      <c r="H73" s="30">
        <f t="shared" si="1"/>
        <v>75</v>
      </c>
    </row>
    <row r="74" spans="1:8" x14ac:dyDescent="0.25">
      <c r="A74" s="25">
        <v>1073</v>
      </c>
      <c r="B74" s="26">
        <v>45710</v>
      </c>
      <c r="C74" s="27" t="s">
        <v>134</v>
      </c>
      <c r="D74" s="27" t="s">
        <v>133</v>
      </c>
      <c r="E74" s="27" t="s">
        <v>9</v>
      </c>
      <c r="F74" s="28">
        <v>1</v>
      </c>
      <c r="G74" s="29">
        <v>350</v>
      </c>
      <c r="H74" s="30">
        <f t="shared" si="1"/>
        <v>350</v>
      </c>
    </row>
    <row r="75" spans="1:8" x14ac:dyDescent="0.25">
      <c r="A75" s="11">
        <v>1074</v>
      </c>
      <c r="B75" s="12">
        <v>45724</v>
      </c>
      <c r="C75" s="13" t="s">
        <v>136</v>
      </c>
      <c r="D75" s="13" t="s">
        <v>135</v>
      </c>
      <c r="E75" s="13" t="s">
        <v>29</v>
      </c>
      <c r="F75" s="14">
        <v>3</v>
      </c>
      <c r="G75" s="15">
        <v>35</v>
      </c>
      <c r="H75" s="30">
        <f t="shared" si="1"/>
        <v>105</v>
      </c>
    </row>
    <row r="76" spans="1:8" x14ac:dyDescent="0.25">
      <c r="A76" s="25">
        <v>1075</v>
      </c>
      <c r="B76" s="26">
        <v>45741</v>
      </c>
      <c r="C76" s="27" t="s">
        <v>138</v>
      </c>
      <c r="D76" s="27" t="s">
        <v>137</v>
      </c>
      <c r="E76" s="27" t="s">
        <v>18</v>
      </c>
      <c r="F76" s="28">
        <v>8</v>
      </c>
      <c r="G76" s="29">
        <v>7</v>
      </c>
      <c r="H76" s="30">
        <f t="shared" si="1"/>
        <v>56</v>
      </c>
    </row>
    <row r="77" spans="1:8" x14ac:dyDescent="0.25">
      <c r="A77" s="11">
        <v>1076</v>
      </c>
      <c r="B77" s="12">
        <v>45498</v>
      </c>
      <c r="C77" s="13" t="s">
        <v>140</v>
      </c>
      <c r="D77" s="13" t="s">
        <v>139</v>
      </c>
      <c r="E77" s="13" t="s">
        <v>9</v>
      </c>
      <c r="F77" s="14">
        <v>1</v>
      </c>
      <c r="G77" s="15">
        <v>280</v>
      </c>
      <c r="H77" s="30">
        <f t="shared" si="1"/>
        <v>280</v>
      </c>
    </row>
    <row r="78" spans="1:8" x14ac:dyDescent="0.25">
      <c r="A78" s="25">
        <v>1077</v>
      </c>
      <c r="B78" s="26">
        <v>45512</v>
      </c>
      <c r="C78" s="27" t="s">
        <v>141</v>
      </c>
      <c r="D78" s="27" t="s">
        <v>52</v>
      </c>
      <c r="E78" s="27" t="s">
        <v>29</v>
      </c>
      <c r="F78" s="28">
        <v>4</v>
      </c>
      <c r="G78" s="29">
        <v>22</v>
      </c>
      <c r="H78" s="30">
        <f t="shared" si="1"/>
        <v>88</v>
      </c>
    </row>
    <row r="79" spans="1:8" x14ac:dyDescent="0.25">
      <c r="A79" s="11">
        <v>1078</v>
      </c>
      <c r="B79" s="12">
        <v>45533</v>
      </c>
      <c r="C79" s="13" t="s">
        <v>143</v>
      </c>
      <c r="D79" s="13" t="s">
        <v>142</v>
      </c>
      <c r="E79" s="13" t="s">
        <v>18</v>
      </c>
      <c r="F79" s="14">
        <v>3</v>
      </c>
      <c r="G79" s="15">
        <v>45</v>
      </c>
      <c r="H79" s="30">
        <f t="shared" si="1"/>
        <v>135</v>
      </c>
    </row>
    <row r="80" spans="1:8" x14ac:dyDescent="0.25">
      <c r="A80" s="25">
        <v>1079</v>
      </c>
      <c r="B80" s="26">
        <v>45547</v>
      </c>
      <c r="C80" s="27" t="s">
        <v>145</v>
      </c>
      <c r="D80" s="27" t="s">
        <v>144</v>
      </c>
      <c r="E80" s="27" t="s">
        <v>9</v>
      </c>
      <c r="F80" s="28">
        <v>2</v>
      </c>
      <c r="G80" s="29">
        <v>30</v>
      </c>
      <c r="H80" s="30">
        <f t="shared" si="1"/>
        <v>60</v>
      </c>
    </row>
    <row r="81" spans="1:8" x14ac:dyDescent="0.25">
      <c r="A81" s="11">
        <v>1080</v>
      </c>
      <c r="B81" s="12">
        <v>45564</v>
      </c>
      <c r="C81" s="13" t="s">
        <v>147</v>
      </c>
      <c r="D81" s="13" t="s">
        <v>146</v>
      </c>
      <c r="E81" s="13" t="s">
        <v>29</v>
      </c>
      <c r="F81" s="14">
        <v>6</v>
      </c>
      <c r="G81" s="15">
        <v>28</v>
      </c>
      <c r="H81" s="30">
        <f t="shared" si="1"/>
        <v>168</v>
      </c>
    </row>
    <row r="82" spans="1:8" x14ac:dyDescent="0.25">
      <c r="A82" s="25">
        <v>1081</v>
      </c>
      <c r="B82" s="26">
        <v>45583</v>
      </c>
      <c r="C82" s="27" t="s">
        <v>149</v>
      </c>
      <c r="D82" s="27" t="s">
        <v>148</v>
      </c>
      <c r="E82" s="27" t="s">
        <v>18</v>
      </c>
      <c r="F82" s="28">
        <v>4</v>
      </c>
      <c r="G82" s="29">
        <v>38</v>
      </c>
      <c r="H82" s="30">
        <f t="shared" si="1"/>
        <v>152</v>
      </c>
    </row>
    <row r="83" spans="1:8" x14ac:dyDescent="0.25">
      <c r="A83" s="11">
        <v>1082</v>
      </c>
      <c r="B83" s="12">
        <v>45599</v>
      </c>
      <c r="C83" s="13" t="s">
        <v>151</v>
      </c>
      <c r="D83" s="13" t="s">
        <v>150</v>
      </c>
      <c r="E83" s="13" t="s">
        <v>9</v>
      </c>
      <c r="F83" s="14">
        <v>7</v>
      </c>
      <c r="G83" s="15">
        <v>18</v>
      </c>
      <c r="H83" s="30">
        <f t="shared" si="1"/>
        <v>126</v>
      </c>
    </row>
    <row r="84" spans="1:8" x14ac:dyDescent="0.25">
      <c r="A84" s="25">
        <v>1083</v>
      </c>
      <c r="B84" s="26">
        <v>45615</v>
      </c>
      <c r="C84" s="27" t="s">
        <v>153</v>
      </c>
      <c r="D84" s="27" t="s">
        <v>152</v>
      </c>
      <c r="E84" s="27" t="s">
        <v>29</v>
      </c>
      <c r="F84" s="28">
        <v>5</v>
      </c>
      <c r="G84" s="29">
        <v>20</v>
      </c>
      <c r="H84" s="30">
        <f t="shared" si="1"/>
        <v>100</v>
      </c>
    </row>
    <row r="85" spans="1:8" x14ac:dyDescent="0.25">
      <c r="A85" s="11">
        <v>1084</v>
      </c>
      <c r="B85" s="12">
        <v>45635</v>
      </c>
      <c r="C85" s="13" t="s">
        <v>155</v>
      </c>
      <c r="D85" s="13" t="s">
        <v>154</v>
      </c>
      <c r="E85" s="13" t="s">
        <v>18</v>
      </c>
      <c r="F85" s="14">
        <v>6</v>
      </c>
      <c r="G85" s="15">
        <v>16</v>
      </c>
      <c r="H85" s="30">
        <f t="shared" si="1"/>
        <v>96</v>
      </c>
    </row>
    <row r="86" spans="1:8" x14ac:dyDescent="0.25">
      <c r="A86" s="25">
        <v>1085</v>
      </c>
      <c r="B86" s="26">
        <v>45649</v>
      </c>
      <c r="C86" s="27" t="s">
        <v>157</v>
      </c>
      <c r="D86" s="27" t="s">
        <v>156</v>
      </c>
      <c r="E86" s="27" t="s">
        <v>9</v>
      </c>
      <c r="F86" s="28">
        <v>1</v>
      </c>
      <c r="G86" s="29">
        <v>110</v>
      </c>
      <c r="H86" s="30">
        <f t="shared" si="1"/>
        <v>110</v>
      </c>
    </row>
    <row r="87" spans="1:8" x14ac:dyDescent="0.25">
      <c r="A87" s="11">
        <v>1086</v>
      </c>
      <c r="B87" s="12">
        <v>45665</v>
      </c>
      <c r="C87" s="13" t="s">
        <v>159</v>
      </c>
      <c r="D87" s="13" t="s">
        <v>158</v>
      </c>
      <c r="E87" s="13" t="s">
        <v>29</v>
      </c>
      <c r="F87" s="14">
        <v>8</v>
      </c>
      <c r="G87" s="15">
        <v>8</v>
      </c>
      <c r="H87" s="30">
        <f t="shared" si="1"/>
        <v>64</v>
      </c>
    </row>
    <row r="88" spans="1:8" x14ac:dyDescent="0.25">
      <c r="A88" s="25">
        <v>1087</v>
      </c>
      <c r="B88" s="26">
        <v>45679</v>
      </c>
      <c r="C88" s="27" t="s">
        <v>161</v>
      </c>
      <c r="D88" s="27" t="s">
        <v>160</v>
      </c>
      <c r="E88" s="27" t="s">
        <v>18</v>
      </c>
      <c r="F88" s="28">
        <v>5</v>
      </c>
      <c r="G88" s="29">
        <v>25</v>
      </c>
      <c r="H88" s="30">
        <f t="shared" si="1"/>
        <v>125</v>
      </c>
    </row>
    <row r="89" spans="1:8" x14ac:dyDescent="0.25">
      <c r="A89" s="11">
        <v>1088</v>
      </c>
      <c r="B89" s="12">
        <v>45693</v>
      </c>
      <c r="C89" s="13" t="s">
        <v>163</v>
      </c>
      <c r="D89" s="13" t="s">
        <v>162</v>
      </c>
      <c r="E89" s="13" t="s">
        <v>9</v>
      </c>
      <c r="F89" s="14">
        <v>1</v>
      </c>
      <c r="G89" s="15">
        <v>190</v>
      </c>
      <c r="H89" s="30">
        <f t="shared" si="1"/>
        <v>190</v>
      </c>
    </row>
    <row r="90" spans="1:8" x14ac:dyDescent="0.25">
      <c r="A90" s="25">
        <v>1089</v>
      </c>
      <c r="B90" s="26">
        <v>45707</v>
      </c>
      <c r="C90" s="27" t="s">
        <v>165</v>
      </c>
      <c r="D90" s="27" t="s">
        <v>164</v>
      </c>
      <c r="E90" s="27" t="s">
        <v>29</v>
      </c>
      <c r="F90" s="28">
        <v>7</v>
      </c>
      <c r="G90" s="29">
        <v>12</v>
      </c>
      <c r="H90" s="30">
        <f t="shared" si="1"/>
        <v>84</v>
      </c>
    </row>
    <row r="91" spans="1:8" x14ac:dyDescent="0.25">
      <c r="A91" s="11">
        <v>1090</v>
      </c>
      <c r="B91" s="12">
        <v>45717</v>
      </c>
      <c r="C91" s="13" t="s">
        <v>167</v>
      </c>
      <c r="D91" s="13" t="s">
        <v>166</v>
      </c>
      <c r="E91" s="13" t="s">
        <v>18</v>
      </c>
      <c r="F91" s="14">
        <v>6</v>
      </c>
      <c r="G91" s="15">
        <v>10</v>
      </c>
      <c r="H91" s="30">
        <f t="shared" si="1"/>
        <v>60</v>
      </c>
    </row>
    <row r="92" spans="1:8" x14ac:dyDescent="0.25">
      <c r="A92" s="25">
        <v>1091</v>
      </c>
      <c r="B92" s="26">
        <v>45731</v>
      </c>
      <c r="C92" s="27" t="s">
        <v>169</v>
      </c>
      <c r="D92" s="27" t="s">
        <v>168</v>
      </c>
      <c r="E92" s="27" t="s">
        <v>9</v>
      </c>
      <c r="F92" s="28">
        <v>1</v>
      </c>
      <c r="G92" s="29">
        <v>180</v>
      </c>
      <c r="H92" s="30">
        <f t="shared" si="1"/>
        <v>180</v>
      </c>
    </row>
    <row r="93" spans="1:8" x14ac:dyDescent="0.25">
      <c r="A93" s="11">
        <v>1092</v>
      </c>
      <c r="B93" s="12">
        <v>45474</v>
      </c>
      <c r="C93" s="13" t="s">
        <v>171</v>
      </c>
      <c r="D93" s="13" t="s">
        <v>170</v>
      </c>
      <c r="E93" s="13" t="s">
        <v>29</v>
      </c>
      <c r="F93" s="14">
        <v>5</v>
      </c>
      <c r="G93" s="15">
        <v>20</v>
      </c>
      <c r="H93" s="30">
        <f t="shared" si="1"/>
        <v>100</v>
      </c>
    </row>
    <row r="94" spans="1:8" x14ac:dyDescent="0.25">
      <c r="A94" s="25">
        <v>1093</v>
      </c>
      <c r="B94" s="26">
        <v>45501</v>
      </c>
      <c r="C94" s="27" t="s">
        <v>173</v>
      </c>
      <c r="D94" s="27" t="s">
        <v>172</v>
      </c>
      <c r="E94" s="27" t="s">
        <v>18</v>
      </c>
      <c r="F94" s="28">
        <v>4</v>
      </c>
      <c r="G94" s="29">
        <v>22</v>
      </c>
      <c r="H94" s="30">
        <f t="shared" si="1"/>
        <v>88</v>
      </c>
    </row>
    <row r="95" spans="1:8" x14ac:dyDescent="0.25">
      <c r="A95" s="11">
        <v>1094</v>
      </c>
      <c r="B95" s="12">
        <v>45514</v>
      </c>
      <c r="C95" s="13" t="s">
        <v>175</v>
      </c>
      <c r="D95" s="13" t="s">
        <v>174</v>
      </c>
      <c r="E95" s="13" t="s">
        <v>9</v>
      </c>
      <c r="F95" s="14">
        <v>1</v>
      </c>
      <c r="G95" s="15">
        <v>700</v>
      </c>
      <c r="H95" s="30">
        <f t="shared" si="1"/>
        <v>700</v>
      </c>
    </row>
    <row r="96" spans="1:8" x14ac:dyDescent="0.25">
      <c r="A96" s="25">
        <v>1095</v>
      </c>
      <c r="B96" s="26">
        <v>45527</v>
      </c>
      <c r="C96" s="27" t="s">
        <v>177</v>
      </c>
      <c r="D96" s="27" t="s">
        <v>176</v>
      </c>
      <c r="E96" s="27" t="s">
        <v>29</v>
      </c>
      <c r="F96" s="28">
        <v>6</v>
      </c>
      <c r="G96" s="29">
        <v>6</v>
      </c>
      <c r="H96" s="30">
        <f t="shared" si="1"/>
        <v>36</v>
      </c>
    </row>
    <row r="97" spans="1:8" x14ac:dyDescent="0.25">
      <c r="A97" s="11">
        <v>1096</v>
      </c>
      <c r="B97" s="12">
        <v>45538</v>
      </c>
      <c r="C97" s="13" t="s">
        <v>179</v>
      </c>
      <c r="D97" s="13" t="s">
        <v>178</v>
      </c>
      <c r="E97" s="13" t="s">
        <v>18</v>
      </c>
      <c r="F97" s="14">
        <v>7</v>
      </c>
      <c r="G97" s="15">
        <v>9</v>
      </c>
      <c r="H97" s="30">
        <f t="shared" si="1"/>
        <v>63</v>
      </c>
    </row>
    <row r="98" spans="1:8" x14ac:dyDescent="0.25">
      <c r="A98" s="25">
        <v>1097</v>
      </c>
      <c r="B98" s="26">
        <v>45551</v>
      </c>
      <c r="C98" s="27" t="s">
        <v>181</v>
      </c>
      <c r="D98" s="27" t="s">
        <v>180</v>
      </c>
      <c r="E98" s="27" t="s">
        <v>9</v>
      </c>
      <c r="F98" s="28">
        <v>1</v>
      </c>
      <c r="G98" s="29">
        <v>120</v>
      </c>
      <c r="H98" s="30">
        <f t="shared" si="1"/>
        <v>120</v>
      </c>
    </row>
    <row r="99" spans="1:8" x14ac:dyDescent="0.25">
      <c r="A99" s="11">
        <v>1098</v>
      </c>
      <c r="B99" s="12">
        <v>45568</v>
      </c>
      <c r="C99" s="13" t="s">
        <v>183</v>
      </c>
      <c r="D99" s="13" t="s">
        <v>182</v>
      </c>
      <c r="E99" s="13" t="s">
        <v>29</v>
      </c>
      <c r="F99" s="14">
        <v>5</v>
      </c>
      <c r="G99" s="15">
        <v>15</v>
      </c>
      <c r="H99" s="30">
        <f t="shared" si="1"/>
        <v>75</v>
      </c>
    </row>
    <row r="100" spans="1:8" x14ac:dyDescent="0.25">
      <c r="A100" s="25">
        <v>1099</v>
      </c>
      <c r="B100" s="26">
        <v>45590</v>
      </c>
      <c r="C100" s="27" t="s">
        <v>185</v>
      </c>
      <c r="D100" s="27" t="s">
        <v>184</v>
      </c>
      <c r="E100" s="27" t="s">
        <v>18</v>
      </c>
      <c r="F100" s="28">
        <v>8</v>
      </c>
      <c r="G100" s="29">
        <v>11</v>
      </c>
      <c r="H100" s="30">
        <f t="shared" si="1"/>
        <v>88</v>
      </c>
    </row>
    <row r="101" spans="1:8" x14ac:dyDescent="0.25">
      <c r="A101" s="2">
        <v>1100</v>
      </c>
      <c r="B101" s="17">
        <v>45606</v>
      </c>
      <c r="C101" s="18" t="s">
        <v>187</v>
      </c>
      <c r="D101" s="18" t="s">
        <v>186</v>
      </c>
      <c r="E101" s="18" t="s">
        <v>9</v>
      </c>
      <c r="F101" s="3">
        <v>2</v>
      </c>
      <c r="G101" s="19">
        <v>40</v>
      </c>
      <c r="H101" s="30">
        <f t="shared" si="1"/>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F1E43-F71D-455A-8C15-98D00CDA33CF}">
  <dimension ref="A1:K101"/>
  <sheetViews>
    <sheetView topLeftCell="A69" workbookViewId="0">
      <selection sqref="A1:K101"/>
    </sheetView>
  </sheetViews>
  <sheetFormatPr defaultRowHeight="15" x14ac:dyDescent="0.25"/>
  <cols>
    <col min="1" max="1" width="10.42578125" bestFit="1" customWidth="1"/>
    <col min="2" max="2" width="13.140625" style="5" bestFit="1" customWidth="1"/>
    <col min="3" max="3" width="13.140625" style="24" customWidth="1"/>
    <col min="4" max="4" width="16.85546875" style="24" bestFit="1" customWidth="1"/>
    <col min="5" max="5" width="14.7109375" style="24" bestFit="1" customWidth="1"/>
    <col min="6" max="6" width="14.7109375" bestFit="1" customWidth="1"/>
    <col min="7" max="7" width="27.7109375" bestFit="1" customWidth="1"/>
    <col min="8" max="8" width="12.28515625" bestFit="1" customWidth="1"/>
    <col min="9" max="9" width="11" bestFit="1" customWidth="1"/>
    <col min="10" max="10" width="12" style="4" bestFit="1" customWidth="1"/>
    <col min="11" max="11" width="12.7109375" style="4" bestFit="1" customWidth="1"/>
  </cols>
  <sheetData>
    <row r="1" spans="1:11" x14ac:dyDescent="0.25">
      <c r="A1" s="6" t="s">
        <v>0</v>
      </c>
      <c r="B1" s="7" t="s">
        <v>1</v>
      </c>
      <c r="C1" s="21" t="s">
        <v>189</v>
      </c>
      <c r="D1" s="21" t="s">
        <v>190</v>
      </c>
      <c r="E1" s="21" t="s">
        <v>191</v>
      </c>
      <c r="F1" s="8" t="s">
        <v>2</v>
      </c>
      <c r="G1" s="8" t="s">
        <v>3</v>
      </c>
      <c r="H1" s="8" t="s">
        <v>4</v>
      </c>
      <c r="I1" s="8" t="s">
        <v>5</v>
      </c>
      <c r="J1" s="9" t="s">
        <v>6</v>
      </c>
      <c r="K1" s="10" t="s">
        <v>188</v>
      </c>
    </row>
    <row r="2" spans="1:11" x14ac:dyDescent="0.25">
      <c r="A2" s="11">
        <v>1001</v>
      </c>
      <c r="B2" s="12">
        <v>45488</v>
      </c>
      <c r="C2" s="22">
        <f>YEAR('Working Sheet'!$B2)</f>
        <v>2024</v>
      </c>
      <c r="D2" s="22">
        <f>MONTH(B2)</f>
        <v>7</v>
      </c>
      <c r="E2" s="22" t="str">
        <f>TEXT(B2,"mmmm")</f>
        <v>July</v>
      </c>
      <c r="F2" s="13" t="s">
        <v>7</v>
      </c>
      <c r="G2" s="13" t="s">
        <v>8</v>
      </c>
      <c r="H2" s="13" t="s">
        <v>9</v>
      </c>
      <c r="I2" s="14">
        <v>1</v>
      </c>
      <c r="J2" s="15">
        <v>1200</v>
      </c>
      <c r="K2" s="16">
        <f>'Working Sheet'!$J2*'Working Sheet'!$I2</f>
        <v>1200</v>
      </c>
    </row>
    <row r="3" spans="1:11" x14ac:dyDescent="0.25">
      <c r="A3" s="11">
        <v>1002</v>
      </c>
      <c r="B3" s="12">
        <v>45495</v>
      </c>
      <c r="C3" s="22">
        <f>YEAR('Working Sheet'!$B3)</f>
        <v>2024</v>
      </c>
      <c r="D3" s="22">
        <f t="shared" ref="D3:D66" si="0">MONTH(B3)</f>
        <v>7</v>
      </c>
      <c r="E3" s="22" t="str">
        <f t="shared" ref="E3:E66" si="1">TEXT(B3,"mmmm")</f>
        <v>July</v>
      </c>
      <c r="F3" s="13" t="s">
        <v>10</v>
      </c>
      <c r="G3" s="13" t="s">
        <v>11</v>
      </c>
      <c r="H3" s="13" t="s">
        <v>9</v>
      </c>
      <c r="I3" s="14">
        <v>2</v>
      </c>
      <c r="J3" s="15">
        <v>75</v>
      </c>
      <c r="K3" s="16">
        <f>'Working Sheet'!$J3*'Working Sheet'!$I3</f>
        <v>150</v>
      </c>
    </row>
    <row r="4" spans="1:11" x14ac:dyDescent="0.25">
      <c r="A4" s="11">
        <v>1003</v>
      </c>
      <c r="B4" s="12">
        <v>45509</v>
      </c>
      <c r="C4" s="22">
        <f>YEAR('Working Sheet'!$B4)</f>
        <v>2024</v>
      </c>
      <c r="D4" s="22">
        <f t="shared" si="0"/>
        <v>8</v>
      </c>
      <c r="E4" s="22" t="str">
        <f t="shared" si="1"/>
        <v>August</v>
      </c>
      <c r="F4" s="13" t="s">
        <v>7</v>
      </c>
      <c r="G4" s="13" t="s">
        <v>12</v>
      </c>
      <c r="H4" s="13" t="s">
        <v>9</v>
      </c>
      <c r="I4" s="14">
        <v>1</v>
      </c>
      <c r="J4" s="15">
        <v>300</v>
      </c>
      <c r="K4" s="16">
        <f>'Working Sheet'!$J4*'Working Sheet'!$I4</f>
        <v>300</v>
      </c>
    </row>
    <row r="5" spans="1:11" x14ac:dyDescent="0.25">
      <c r="A5" s="11">
        <v>1004</v>
      </c>
      <c r="B5" s="12">
        <v>45522</v>
      </c>
      <c r="C5" s="22">
        <f>YEAR('Working Sheet'!$B5)</f>
        <v>2024</v>
      </c>
      <c r="D5" s="22">
        <f t="shared" si="0"/>
        <v>8</v>
      </c>
      <c r="E5" s="22" t="str">
        <f t="shared" si="1"/>
        <v>August</v>
      </c>
      <c r="F5" s="13" t="s">
        <v>13</v>
      </c>
      <c r="G5" s="13" t="s">
        <v>14</v>
      </c>
      <c r="H5" s="13" t="s">
        <v>15</v>
      </c>
      <c r="I5" s="14">
        <v>5</v>
      </c>
      <c r="J5" s="15">
        <v>25</v>
      </c>
      <c r="K5" s="16">
        <f>'Working Sheet'!$J5*'Working Sheet'!$I5</f>
        <v>125</v>
      </c>
    </row>
    <row r="6" spans="1:11" x14ac:dyDescent="0.25">
      <c r="A6" s="11">
        <v>1005</v>
      </c>
      <c r="B6" s="12">
        <v>45536</v>
      </c>
      <c r="C6" s="22">
        <f>YEAR('Working Sheet'!$B6)</f>
        <v>2024</v>
      </c>
      <c r="D6" s="22">
        <f t="shared" si="0"/>
        <v>9</v>
      </c>
      <c r="E6" s="22" t="str">
        <f t="shared" si="1"/>
        <v>September</v>
      </c>
      <c r="F6" s="13" t="s">
        <v>16</v>
      </c>
      <c r="G6" s="13" t="s">
        <v>17</v>
      </c>
      <c r="H6" s="13" t="s">
        <v>18</v>
      </c>
      <c r="I6" s="14">
        <v>8</v>
      </c>
      <c r="J6" s="15">
        <v>15</v>
      </c>
      <c r="K6" s="16">
        <f>'Working Sheet'!$J6*'Working Sheet'!$I6</f>
        <v>120</v>
      </c>
    </row>
    <row r="7" spans="1:11" x14ac:dyDescent="0.25">
      <c r="A7" s="11">
        <v>1006</v>
      </c>
      <c r="B7" s="12">
        <v>45550</v>
      </c>
      <c r="C7" s="22">
        <f>YEAR('Working Sheet'!$B7)</f>
        <v>2024</v>
      </c>
      <c r="D7" s="22">
        <f t="shared" si="0"/>
        <v>9</v>
      </c>
      <c r="E7" s="22" t="str">
        <f t="shared" si="1"/>
        <v>September</v>
      </c>
      <c r="F7" s="13" t="s">
        <v>10</v>
      </c>
      <c r="G7" s="13" t="s">
        <v>8</v>
      </c>
      <c r="H7" s="13" t="s">
        <v>9</v>
      </c>
      <c r="I7" s="14">
        <v>1</v>
      </c>
      <c r="J7" s="15">
        <v>1150</v>
      </c>
      <c r="K7" s="16">
        <f>'Working Sheet'!$J7*'Working Sheet'!$I7</f>
        <v>1150</v>
      </c>
    </row>
    <row r="8" spans="1:11" x14ac:dyDescent="0.25">
      <c r="A8" s="11">
        <v>1007</v>
      </c>
      <c r="B8" s="12">
        <v>45566</v>
      </c>
      <c r="C8" s="22">
        <f>YEAR('Working Sheet'!$B8)</f>
        <v>2024</v>
      </c>
      <c r="D8" s="22">
        <f t="shared" si="0"/>
        <v>10</v>
      </c>
      <c r="E8" s="22" t="str">
        <f t="shared" si="1"/>
        <v>October</v>
      </c>
      <c r="F8" s="13" t="s">
        <v>19</v>
      </c>
      <c r="G8" s="13" t="s">
        <v>20</v>
      </c>
      <c r="H8" s="13" t="s">
        <v>15</v>
      </c>
      <c r="I8" s="14">
        <v>3</v>
      </c>
      <c r="J8" s="15">
        <v>55</v>
      </c>
      <c r="K8" s="16">
        <f>'Working Sheet'!$J8*'Working Sheet'!$I8</f>
        <v>165</v>
      </c>
    </row>
    <row r="9" spans="1:11" x14ac:dyDescent="0.25">
      <c r="A9" s="11">
        <v>1008</v>
      </c>
      <c r="B9" s="12">
        <v>45577</v>
      </c>
      <c r="C9" s="22">
        <f>YEAR('Working Sheet'!$B9)</f>
        <v>2024</v>
      </c>
      <c r="D9" s="22">
        <f t="shared" si="0"/>
        <v>10</v>
      </c>
      <c r="E9" s="22" t="str">
        <f t="shared" si="1"/>
        <v>October</v>
      </c>
      <c r="F9" s="13" t="s">
        <v>7</v>
      </c>
      <c r="G9" s="13" t="s">
        <v>21</v>
      </c>
      <c r="H9" s="13" t="s">
        <v>9</v>
      </c>
      <c r="I9" s="14">
        <v>2</v>
      </c>
      <c r="J9" s="15">
        <v>50</v>
      </c>
      <c r="K9" s="16">
        <f>'Working Sheet'!$J9*'Working Sheet'!$I9</f>
        <v>100</v>
      </c>
    </row>
    <row r="10" spans="1:11" x14ac:dyDescent="0.25">
      <c r="A10" s="11">
        <v>1009</v>
      </c>
      <c r="B10" s="12">
        <v>45593</v>
      </c>
      <c r="C10" s="22">
        <f>YEAR('Working Sheet'!$B10)</f>
        <v>2024</v>
      </c>
      <c r="D10" s="22">
        <f t="shared" si="0"/>
        <v>10</v>
      </c>
      <c r="E10" s="22" t="str">
        <f t="shared" si="1"/>
        <v>October</v>
      </c>
      <c r="F10" s="13" t="s">
        <v>22</v>
      </c>
      <c r="G10" s="13" t="s">
        <v>23</v>
      </c>
      <c r="H10" s="13" t="s">
        <v>24</v>
      </c>
      <c r="I10" s="14">
        <v>1</v>
      </c>
      <c r="J10" s="15">
        <v>250</v>
      </c>
      <c r="K10" s="16">
        <f>'Working Sheet'!$J10*'Working Sheet'!$I10</f>
        <v>250</v>
      </c>
    </row>
    <row r="11" spans="1:11" x14ac:dyDescent="0.25">
      <c r="A11" s="11">
        <v>1010</v>
      </c>
      <c r="B11" s="12">
        <v>45601</v>
      </c>
      <c r="C11" s="22">
        <f>YEAR('Working Sheet'!$B11)</f>
        <v>2024</v>
      </c>
      <c r="D11" s="22">
        <f t="shared" si="0"/>
        <v>11</v>
      </c>
      <c r="E11" s="22" t="str">
        <f t="shared" si="1"/>
        <v>November</v>
      </c>
      <c r="F11" s="13" t="s">
        <v>13</v>
      </c>
      <c r="G11" s="13" t="s">
        <v>25</v>
      </c>
      <c r="H11" s="13" t="s">
        <v>15</v>
      </c>
      <c r="I11" s="14">
        <v>4</v>
      </c>
      <c r="J11" s="15">
        <v>45</v>
      </c>
      <c r="K11" s="16">
        <f>'Working Sheet'!$J11*'Working Sheet'!$I11</f>
        <v>180</v>
      </c>
    </row>
    <row r="12" spans="1:11" x14ac:dyDescent="0.25">
      <c r="A12" s="11">
        <v>1011</v>
      </c>
      <c r="B12" s="12">
        <v>45614</v>
      </c>
      <c r="C12" s="22">
        <f>YEAR('Working Sheet'!$B12)</f>
        <v>2024</v>
      </c>
      <c r="D12" s="22">
        <f t="shared" si="0"/>
        <v>11</v>
      </c>
      <c r="E12" s="22" t="str">
        <f t="shared" si="1"/>
        <v>November</v>
      </c>
      <c r="F12" s="13" t="s">
        <v>26</v>
      </c>
      <c r="G12" s="13" t="s">
        <v>11</v>
      </c>
      <c r="H12" s="13" t="s">
        <v>9</v>
      </c>
      <c r="I12" s="14">
        <v>1</v>
      </c>
      <c r="J12" s="15">
        <v>80</v>
      </c>
      <c r="K12" s="16">
        <f>'Working Sheet'!$J12*'Working Sheet'!$I12</f>
        <v>80</v>
      </c>
    </row>
    <row r="13" spans="1:11" x14ac:dyDescent="0.25">
      <c r="A13" s="11">
        <v>1012</v>
      </c>
      <c r="B13" s="12">
        <v>45628</v>
      </c>
      <c r="C13" s="22">
        <f>YEAR('Working Sheet'!$B13)</f>
        <v>2024</v>
      </c>
      <c r="D13" s="22">
        <f t="shared" si="0"/>
        <v>12</v>
      </c>
      <c r="E13" s="22" t="str">
        <f t="shared" si="1"/>
        <v>December</v>
      </c>
      <c r="F13" s="13" t="s">
        <v>16</v>
      </c>
      <c r="G13" s="13" t="s">
        <v>17</v>
      </c>
      <c r="H13" s="13" t="s">
        <v>18</v>
      </c>
      <c r="I13" s="14">
        <v>12</v>
      </c>
      <c r="J13" s="15">
        <v>15</v>
      </c>
      <c r="K13" s="16">
        <f>'Working Sheet'!$J13*'Working Sheet'!$I13</f>
        <v>180</v>
      </c>
    </row>
    <row r="14" spans="1:11" x14ac:dyDescent="0.25">
      <c r="A14" s="11">
        <v>1013</v>
      </c>
      <c r="B14" s="12">
        <v>45642</v>
      </c>
      <c r="C14" s="22">
        <f>YEAR('Working Sheet'!$B14)</f>
        <v>2024</v>
      </c>
      <c r="D14" s="22">
        <f t="shared" si="0"/>
        <v>12</v>
      </c>
      <c r="E14" s="22" t="str">
        <f t="shared" si="1"/>
        <v>December</v>
      </c>
      <c r="F14" s="13" t="s">
        <v>27</v>
      </c>
      <c r="G14" s="13" t="s">
        <v>12</v>
      </c>
      <c r="H14" s="13" t="s">
        <v>9</v>
      </c>
      <c r="I14" s="14">
        <v>1</v>
      </c>
      <c r="J14" s="15">
        <v>310</v>
      </c>
      <c r="K14" s="16">
        <f>'Working Sheet'!$J14*'Working Sheet'!$I14</f>
        <v>310</v>
      </c>
    </row>
    <row r="15" spans="1:11" x14ac:dyDescent="0.25">
      <c r="A15" s="11">
        <v>1014</v>
      </c>
      <c r="B15" s="12">
        <v>45653</v>
      </c>
      <c r="C15" s="22">
        <f>YEAR('Working Sheet'!$B15)</f>
        <v>2024</v>
      </c>
      <c r="D15" s="22">
        <f t="shared" si="0"/>
        <v>12</v>
      </c>
      <c r="E15" s="22" t="str">
        <f t="shared" si="1"/>
        <v>December</v>
      </c>
      <c r="F15" s="13" t="s">
        <v>19</v>
      </c>
      <c r="G15" s="13" t="s">
        <v>14</v>
      </c>
      <c r="H15" s="13" t="s">
        <v>15</v>
      </c>
      <c r="I15" s="14">
        <v>6</v>
      </c>
      <c r="J15" s="15">
        <v>25</v>
      </c>
      <c r="K15" s="16">
        <f>'Working Sheet'!$J15*'Working Sheet'!$I15</f>
        <v>150</v>
      </c>
    </row>
    <row r="16" spans="1:11" x14ac:dyDescent="0.25">
      <c r="A16" s="11">
        <v>1015</v>
      </c>
      <c r="B16" s="12">
        <v>45667</v>
      </c>
      <c r="C16" s="22">
        <f>YEAR('Working Sheet'!$B16)</f>
        <v>2025</v>
      </c>
      <c r="D16" s="22">
        <f t="shared" si="0"/>
        <v>1</v>
      </c>
      <c r="E16" s="22" t="str">
        <f t="shared" si="1"/>
        <v>January</v>
      </c>
      <c r="F16" s="13" t="s">
        <v>7</v>
      </c>
      <c r="G16" s="13" t="s">
        <v>28</v>
      </c>
      <c r="H16" s="13" t="s">
        <v>29</v>
      </c>
      <c r="I16" s="14">
        <v>3</v>
      </c>
      <c r="J16" s="15">
        <v>60</v>
      </c>
      <c r="K16" s="16">
        <f>'Working Sheet'!$J16*'Working Sheet'!$I16</f>
        <v>180</v>
      </c>
    </row>
    <row r="17" spans="1:11" x14ac:dyDescent="0.25">
      <c r="A17" s="11">
        <v>1016</v>
      </c>
      <c r="B17" s="12">
        <v>45682</v>
      </c>
      <c r="C17" s="22">
        <f>YEAR('Working Sheet'!$B17)</f>
        <v>2025</v>
      </c>
      <c r="D17" s="22">
        <f t="shared" si="0"/>
        <v>1</v>
      </c>
      <c r="E17" s="22" t="str">
        <f t="shared" si="1"/>
        <v>January</v>
      </c>
      <c r="F17" s="13" t="s">
        <v>30</v>
      </c>
      <c r="G17" s="13" t="s">
        <v>31</v>
      </c>
      <c r="H17" s="13" t="s">
        <v>9</v>
      </c>
      <c r="I17" s="14">
        <v>4</v>
      </c>
      <c r="J17" s="15">
        <v>20</v>
      </c>
      <c r="K17" s="16">
        <f>'Working Sheet'!$J17*'Working Sheet'!$I17</f>
        <v>80</v>
      </c>
    </row>
    <row r="18" spans="1:11" x14ac:dyDescent="0.25">
      <c r="A18" s="11">
        <v>1017</v>
      </c>
      <c r="B18" s="12">
        <v>45696</v>
      </c>
      <c r="C18" s="22">
        <f>YEAR('Working Sheet'!$B18)</f>
        <v>2025</v>
      </c>
      <c r="D18" s="22">
        <f t="shared" si="0"/>
        <v>2</v>
      </c>
      <c r="E18" s="22" t="str">
        <f t="shared" si="1"/>
        <v>February</v>
      </c>
      <c r="F18" s="13" t="s">
        <v>13</v>
      </c>
      <c r="G18" s="13" t="s">
        <v>32</v>
      </c>
      <c r="H18" s="13" t="s">
        <v>15</v>
      </c>
      <c r="I18" s="14">
        <v>7</v>
      </c>
      <c r="J18" s="15">
        <v>10</v>
      </c>
      <c r="K18" s="16">
        <f>'Working Sheet'!$J18*'Working Sheet'!$I18</f>
        <v>70</v>
      </c>
    </row>
    <row r="19" spans="1:11" x14ac:dyDescent="0.25">
      <c r="A19" s="11">
        <v>1018</v>
      </c>
      <c r="B19" s="12">
        <v>45708</v>
      </c>
      <c r="C19" s="22">
        <f>YEAR('Working Sheet'!$B19)</f>
        <v>2025</v>
      </c>
      <c r="D19" s="22">
        <f t="shared" si="0"/>
        <v>2</v>
      </c>
      <c r="E19" s="22" t="str">
        <f t="shared" si="1"/>
        <v>February</v>
      </c>
      <c r="F19" s="13" t="s">
        <v>33</v>
      </c>
      <c r="G19" s="13" t="s">
        <v>34</v>
      </c>
      <c r="H19" s="13" t="s">
        <v>18</v>
      </c>
      <c r="I19" s="14">
        <v>6</v>
      </c>
      <c r="J19" s="15">
        <v>12</v>
      </c>
      <c r="K19" s="16">
        <f>'Working Sheet'!$J19*'Working Sheet'!$I19</f>
        <v>72</v>
      </c>
    </row>
    <row r="20" spans="1:11" x14ac:dyDescent="0.25">
      <c r="A20" s="11">
        <v>1019</v>
      </c>
      <c r="B20" s="12">
        <v>45721</v>
      </c>
      <c r="C20" s="22">
        <f>YEAR('Working Sheet'!$B20)</f>
        <v>2025</v>
      </c>
      <c r="D20" s="22">
        <f t="shared" si="0"/>
        <v>3</v>
      </c>
      <c r="E20" s="22" t="str">
        <f t="shared" si="1"/>
        <v>March</v>
      </c>
      <c r="F20" s="13" t="s">
        <v>10</v>
      </c>
      <c r="G20" s="13" t="s">
        <v>35</v>
      </c>
      <c r="H20" s="13" t="s">
        <v>9</v>
      </c>
      <c r="I20" s="14">
        <v>3</v>
      </c>
      <c r="J20" s="15">
        <v>35</v>
      </c>
      <c r="K20" s="16">
        <f>'Working Sheet'!$J20*'Working Sheet'!$I20</f>
        <v>105</v>
      </c>
    </row>
    <row r="21" spans="1:11" x14ac:dyDescent="0.25">
      <c r="A21" s="11">
        <v>1020</v>
      </c>
      <c r="B21" s="12">
        <v>45735</v>
      </c>
      <c r="C21" s="22">
        <f>YEAR('Working Sheet'!$B21)</f>
        <v>2025</v>
      </c>
      <c r="D21" s="22">
        <f t="shared" si="0"/>
        <v>3</v>
      </c>
      <c r="E21" s="22" t="str">
        <f t="shared" si="1"/>
        <v>March</v>
      </c>
      <c r="F21" s="13" t="s">
        <v>36</v>
      </c>
      <c r="G21" s="13" t="s">
        <v>37</v>
      </c>
      <c r="H21" s="13" t="s">
        <v>15</v>
      </c>
      <c r="I21" s="14">
        <v>2</v>
      </c>
      <c r="J21" s="15">
        <v>65</v>
      </c>
      <c r="K21" s="16">
        <f>'Working Sheet'!$J21*'Working Sheet'!$I21</f>
        <v>130</v>
      </c>
    </row>
    <row r="22" spans="1:11" x14ac:dyDescent="0.25">
      <c r="A22" s="11">
        <v>1021</v>
      </c>
      <c r="B22" s="12">
        <v>45478</v>
      </c>
      <c r="C22" s="22">
        <f>YEAR('Working Sheet'!$B22)</f>
        <v>2024</v>
      </c>
      <c r="D22" s="22">
        <f t="shared" si="0"/>
        <v>7</v>
      </c>
      <c r="E22" s="22" t="str">
        <f t="shared" si="1"/>
        <v>July</v>
      </c>
      <c r="F22" s="13" t="s">
        <v>39</v>
      </c>
      <c r="G22" s="13" t="s">
        <v>38</v>
      </c>
      <c r="H22" s="13" t="s">
        <v>18</v>
      </c>
      <c r="I22" s="14">
        <v>2</v>
      </c>
      <c r="J22" s="15">
        <v>30</v>
      </c>
      <c r="K22" s="16">
        <f>'Working Sheet'!$J22*'Working Sheet'!$I22</f>
        <v>60</v>
      </c>
    </row>
    <row r="23" spans="1:11" x14ac:dyDescent="0.25">
      <c r="A23" s="11">
        <v>1022</v>
      </c>
      <c r="B23" s="12">
        <v>45502</v>
      </c>
      <c r="C23" s="22">
        <f>YEAR('Working Sheet'!$B23)</f>
        <v>2024</v>
      </c>
      <c r="D23" s="22">
        <f t="shared" si="0"/>
        <v>7</v>
      </c>
      <c r="E23" s="22" t="str">
        <f t="shared" si="1"/>
        <v>July</v>
      </c>
      <c r="F23" s="13" t="s">
        <v>19</v>
      </c>
      <c r="G23" s="13" t="s">
        <v>40</v>
      </c>
      <c r="H23" s="13" t="s">
        <v>24</v>
      </c>
      <c r="I23" s="14">
        <v>1</v>
      </c>
      <c r="J23" s="15">
        <v>350</v>
      </c>
      <c r="K23" s="16">
        <f>'Working Sheet'!$J23*'Working Sheet'!$I23</f>
        <v>350</v>
      </c>
    </row>
    <row r="24" spans="1:11" x14ac:dyDescent="0.25">
      <c r="A24" s="11">
        <v>1023</v>
      </c>
      <c r="B24" s="12">
        <v>45516</v>
      </c>
      <c r="C24" s="22">
        <f>YEAR('Working Sheet'!$B24)</f>
        <v>2024</v>
      </c>
      <c r="D24" s="22">
        <f t="shared" si="0"/>
        <v>8</v>
      </c>
      <c r="E24" s="22" t="str">
        <f t="shared" si="1"/>
        <v>August</v>
      </c>
      <c r="F24" s="13" t="s">
        <v>22</v>
      </c>
      <c r="G24" s="13" t="s">
        <v>41</v>
      </c>
      <c r="H24" s="13" t="s">
        <v>15</v>
      </c>
      <c r="I24" s="14">
        <v>4</v>
      </c>
      <c r="J24" s="15">
        <v>70</v>
      </c>
      <c r="K24" s="16">
        <f>'Working Sheet'!$J24*'Working Sheet'!$I24</f>
        <v>280</v>
      </c>
    </row>
    <row r="25" spans="1:11" x14ac:dyDescent="0.25">
      <c r="A25" s="11">
        <v>1024</v>
      </c>
      <c r="B25" s="12">
        <v>45529</v>
      </c>
      <c r="C25" s="22">
        <f>YEAR('Working Sheet'!$B25)</f>
        <v>2024</v>
      </c>
      <c r="D25" s="22">
        <f t="shared" si="0"/>
        <v>8</v>
      </c>
      <c r="E25" s="22" t="str">
        <f t="shared" si="1"/>
        <v>August</v>
      </c>
      <c r="F25" s="13" t="s">
        <v>26</v>
      </c>
      <c r="G25" s="13" t="s">
        <v>42</v>
      </c>
      <c r="H25" s="13" t="s">
        <v>18</v>
      </c>
      <c r="I25" s="14">
        <v>3</v>
      </c>
      <c r="J25" s="15">
        <v>20</v>
      </c>
      <c r="K25" s="16">
        <f>'Working Sheet'!$J25*'Working Sheet'!$I25</f>
        <v>60</v>
      </c>
    </row>
    <row r="26" spans="1:11" x14ac:dyDescent="0.25">
      <c r="A26" s="11">
        <v>1025</v>
      </c>
      <c r="B26" s="12">
        <v>45543</v>
      </c>
      <c r="C26" s="22">
        <f>YEAR('Working Sheet'!$B26)</f>
        <v>2024</v>
      </c>
      <c r="D26" s="22">
        <f t="shared" si="0"/>
        <v>9</v>
      </c>
      <c r="E26" s="22" t="str">
        <f t="shared" si="1"/>
        <v>September</v>
      </c>
      <c r="F26" s="13" t="s">
        <v>27</v>
      </c>
      <c r="G26" s="13" t="s">
        <v>43</v>
      </c>
      <c r="H26" s="13" t="s">
        <v>9</v>
      </c>
      <c r="I26" s="14">
        <v>2</v>
      </c>
      <c r="J26" s="15">
        <v>90</v>
      </c>
      <c r="K26" s="16">
        <f>'Working Sheet'!$J26*'Working Sheet'!$I26</f>
        <v>180</v>
      </c>
    </row>
    <row r="27" spans="1:11" x14ac:dyDescent="0.25">
      <c r="A27" s="11">
        <v>1026</v>
      </c>
      <c r="B27" s="12">
        <v>45557</v>
      </c>
      <c r="C27" s="22">
        <f>YEAR('Working Sheet'!$B27)</f>
        <v>2024</v>
      </c>
      <c r="D27" s="22">
        <f t="shared" si="0"/>
        <v>9</v>
      </c>
      <c r="E27" s="22" t="str">
        <f t="shared" si="1"/>
        <v>September</v>
      </c>
      <c r="F27" s="13" t="s">
        <v>30</v>
      </c>
      <c r="G27" s="13" t="s">
        <v>44</v>
      </c>
      <c r="H27" s="13" t="s">
        <v>15</v>
      </c>
      <c r="I27" s="14">
        <v>5</v>
      </c>
      <c r="J27" s="15">
        <v>18</v>
      </c>
      <c r="K27" s="16">
        <f>'Working Sheet'!$J27*'Working Sheet'!$I27</f>
        <v>90</v>
      </c>
    </row>
    <row r="28" spans="1:11" x14ac:dyDescent="0.25">
      <c r="A28" s="11">
        <v>1027</v>
      </c>
      <c r="B28" s="12">
        <v>45570</v>
      </c>
      <c r="C28" s="22">
        <f>YEAR('Working Sheet'!$B28)</f>
        <v>2024</v>
      </c>
      <c r="D28" s="22">
        <f t="shared" si="0"/>
        <v>10</v>
      </c>
      <c r="E28" s="22" t="str">
        <f t="shared" si="1"/>
        <v>October</v>
      </c>
      <c r="F28" s="13" t="s">
        <v>33</v>
      </c>
      <c r="G28" s="13" t="s">
        <v>45</v>
      </c>
      <c r="H28" s="13" t="s">
        <v>18</v>
      </c>
      <c r="I28" s="14">
        <v>3</v>
      </c>
      <c r="J28" s="15">
        <v>25</v>
      </c>
      <c r="K28" s="16">
        <f>'Working Sheet'!$J28*'Working Sheet'!$I28</f>
        <v>75</v>
      </c>
    </row>
    <row r="29" spans="1:11" x14ac:dyDescent="0.25">
      <c r="A29" s="11">
        <v>1028</v>
      </c>
      <c r="B29" s="12">
        <v>45584</v>
      </c>
      <c r="C29" s="22">
        <f>YEAR('Working Sheet'!$B29)</f>
        <v>2024</v>
      </c>
      <c r="D29" s="22">
        <f t="shared" si="0"/>
        <v>10</v>
      </c>
      <c r="E29" s="22" t="str">
        <f t="shared" si="1"/>
        <v>October</v>
      </c>
      <c r="F29" s="13" t="s">
        <v>36</v>
      </c>
      <c r="G29" s="13" t="s">
        <v>46</v>
      </c>
      <c r="H29" s="13" t="s">
        <v>9</v>
      </c>
      <c r="I29" s="14">
        <v>2</v>
      </c>
      <c r="J29" s="15">
        <v>45</v>
      </c>
      <c r="K29" s="16">
        <f>'Working Sheet'!$J29*'Working Sheet'!$I29</f>
        <v>90</v>
      </c>
    </row>
    <row r="30" spans="1:11" x14ac:dyDescent="0.25">
      <c r="A30" s="11">
        <v>1029</v>
      </c>
      <c r="B30" s="12">
        <v>45597</v>
      </c>
      <c r="C30" s="22">
        <f>YEAR('Working Sheet'!$B30)</f>
        <v>2024</v>
      </c>
      <c r="D30" s="22">
        <f t="shared" si="0"/>
        <v>11</v>
      </c>
      <c r="E30" s="22" t="str">
        <f t="shared" si="1"/>
        <v>November</v>
      </c>
      <c r="F30" s="13" t="s">
        <v>39</v>
      </c>
      <c r="G30" s="13" t="s">
        <v>47</v>
      </c>
      <c r="H30" s="13" t="s">
        <v>15</v>
      </c>
      <c r="I30" s="14">
        <v>3</v>
      </c>
      <c r="J30" s="15">
        <v>30</v>
      </c>
      <c r="K30" s="16">
        <f>'Working Sheet'!$J30*'Working Sheet'!$I30</f>
        <v>90</v>
      </c>
    </row>
    <row r="31" spans="1:11" x14ac:dyDescent="0.25">
      <c r="A31" s="11">
        <v>1030</v>
      </c>
      <c r="B31" s="12">
        <v>45611</v>
      </c>
      <c r="C31" s="22">
        <f>YEAR('Working Sheet'!$B31)</f>
        <v>2024</v>
      </c>
      <c r="D31" s="22">
        <f t="shared" si="0"/>
        <v>11</v>
      </c>
      <c r="E31" s="22" t="str">
        <f t="shared" si="1"/>
        <v>November</v>
      </c>
      <c r="F31" s="13" t="s">
        <v>49</v>
      </c>
      <c r="G31" s="13" t="s">
        <v>48</v>
      </c>
      <c r="H31" s="13" t="s">
        <v>18</v>
      </c>
      <c r="I31" s="14">
        <v>7</v>
      </c>
      <c r="J31" s="15">
        <v>10</v>
      </c>
      <c r="K31" s="16">
        <f>'Working Sheet'!$J31*'Working Sheet'!$I31</f>
        <v>70</v>
      </c>
    </row>
    <row r="32" spans="1:11" x14ac:dyDescent="0.25">
      <c r="A32" s="11">
        <v>1031</v>
      </c>
      <c r="B32" s="12">
        <v>45625</v>
      </c>
      <c r="C32" s="22">
        <f>YEAR('Working Sheet'!$B32)</f>
        <v>2024</v>
      </c>
      <c r="D32" s="22">
        <f t="shared" si="0"/>
        <v>11</v>
      </c>
      <c r="E32" s="22" t="str">
        <f t="shared" si="1"/>
        <v>November</v>
      </c>
      <c r="F32" s="13" t="s">
        <v>51</v>
      </c>
      <c r="G32" s="13" t="s">
        <v>50</v>
      </c>
      <c r="H32" s="13" t="s">
        <v>9</v>
      </c>
      <c r="I32" s="14">
        <v>1</v>
      </c>
      <c r="J32" s="15">
        <v>300</v>
      </c>
      <c r="K32" s="16">
        <f>'Working Sheet'!$J32*'Working Sheet'!$I32</f>
        <v>300</v>
      </c>
    </row>
    <row r="33" spans="1:11" x14ac:dyDescent="0.25">
      <c r="A33" s="11">
        <v>1032</v>
      </c>
      <c r="B33" s="12">
        <v>45636</v>
      </c>
      <c r="C33" s="22">
        <f>YEAR('Working Sheet'!$B33)</f>
        <v>2024</v>
      </c>
      <c r="D33" s="22">
        <f t="shared" si="0"/>
        <v>12</v>
      </c>
      <c r="E33" s="22" t="str">
        <f t="shared" si="1"/>
        <v>December</v>
      </c>
      <c r="F33" s="13" t="s">
        <v>53</v>
      </c>
      <c r="G33" s="13" t="s">
        <v>52</v>
      </c>
      <c r="H33" s="13" t="s">
        <v>15</v>
      </c>
      <c r="I33" s="14">
        <v>8</v>
      </c>
      <c r="J33" s="15">
        <v>20</v>
      </c>
      <c r="K33" s="16">
        <f>'Working Sheet'!$J33*'Working Sheet'!$I33</f>
        <v>160</v>
      </c>
    </row>
    <row r="34" spans="1:11" x14ac:dyDescent="0.25">
      <c r="A34" s="11">
        <v>1033</v>
      </c>
      <c r="B34" s="12">
        <v>45648</v>
      </c>
      <c r="C34" s="22">
        <f>YEAR('Working Sheet'!$B34)</f>
        <v>2024</v>
      </c>
      <c r="D34" s="22">
        <f t="shared" si="0"/>
        <v>12</v>
      </c>
      <c r="E34" s="22" t="str">
        <f t="shared" si="1"/>
        <v>December</v>
      </c>
      <c r="F34" s="13" t="s">
        <v>55</v>
      </c>
      <c r="G34" s="13" t="s">
        <v>54</v>
      </c>
      <c r="H34" s="13" t="s">
        <v>18</v>
      </c>
      <c r="I34" s="14">
        <v>2</v>
      </c>
      <c r="J34" s="15">
        <v>40</v>
      </c>
      <c r="K34" s="16">
        <f>'Working Sheet'!$J34*'Working Sheet'!$I34</f>
        <v>80</v>
      </c>
    </row>
    <row r="35" spans="1:11" x14ac:dyDescent="0.25">
      <c r="A35" s="11">
        <v>1034</v>
      </c>
      <c r="B35" s="12">
        <v>45662</v>
      </c>
      <c r="C35" s="22">
        <f>YEAR('Working Sheet'!$B35)</f>
        <v>2025</v>
      </c>
      <c r="D35" s="22">
        <f t="shared" si="0"/>
        <v>1</v>
      </c>
      <c r="E35" s="22" t="str">
        <f t="shared" si="1"/>
        <v>January</v>
      </c>
      <c r="F35" s="13" t="s">
        <v>57</v>
      </c>
      <c r="G35" s="13" t="s">
        <v>56</v>
      </c>
      <c r="H35" s="13" t="s">
        <v>9</v>
      </c>
      <c r="I35" s="14">
        <v>2</v>
      </c>
      <c r="J35" s="15">
        <v>60</v>
      </c>
      <c r="K35" s="16">
        <f>'Working Sheet'!$J35*'Working Sheet'!$I35</f>
        <v>120</v>
      </c>
    </row>
    <row r="36" spans="1:11" x14ac:dyDescent="0.25">
      <c r="A36" s="11">
        <v>1035</v>
      </c>
      <c r="B36" s="12">
        <v>45675</v>
      </c>
      <c r="C36" s="22">
        <f>YEAR('Working Sheet'!$B36)</f>
        <v>2025</v>
      </c>
      <c r="D36" s="22">
        <f t="shared" si="0"/>
        <v>1</v>
      </c>
      <c r="E36" s="22" t="str">
        <f t="shared" si="1"/>
        <v>January</v>
      </c>
      <c r="F36" s="13" t="s">
        <v>59</v>
      </c>
      <c r="G36" s="13" t="s">
        <v>58</v>
      </c>
      <c r="H36" s="13" t="s">
        <v>15</v>
      </c>
      <c r="I36" s="14">
        <v>3</v>
      </c>
      <c r="J36" s="15">
        <v>80</v>
      </c>
      <c r="K36" s="16">
        <f>'Working Sheet'!$J36*'Working Sheet'!$I36</f>
        <v>240</v>
      </c>
    </row>
    <row r="37" spans="1:11" x14ac:dyDescent="0.25">
      <c r="A37" s="11">
        <v>1036</v>
      </c>
      <c r="B37" s="12">
        <v>45689</v>
      </c>
      <c r="C37" s="22">
        <f>YEAR('Working Sheet'!$B37)</f>
        <v>2025</v>
      </c>
      <c r="D37" s="22">
        <f t="shared" si="0"/>
        <v>2</v>
      </c>
      <c r="E37" s="22" t="str">
        <f t="shared" si="1"/>
        <v>February</v>
      </c>
      <c r="F37" s="13" t="s">
        <v>61</v>
      </c>
      <c r="G37" s="13" t="s">
        <v>60</v>
      </c>
      <c r="H37" s="13" t="s">
        <v>18</v>
      </c>
      <c r="I37" s="14">
        <v>9</v>
      </c>
      <c r="J37" s="15">
        <v>8</v>
      </c>
      <c r="K37" s="16">
        <f>'Working Sheet'!$J37*'Working Sheet'!$I37</f>
        <v>72</v>
      </c>
    </row>
    <row r="38" spans="1:11" x14ac:dyDescent="0.25">
      <c r="A38" s="11">
        <v>1037</v>
      </c>
      <c r="B38" s="12">
        <v>45703</v>
      </c>
      <c r="C38" s="22">
        <f>YEAR('Working Sheet'!$B38)</f>
        <v>2025</v>
      </c>
      <c r="D38" s="22">
        <f t="shared" si="0"/>
        <v>2</v>
      </c>
      <c r="E38" s="22" t="str">
        <f t="shared" si="1"/>
        <v>February</v>
      </c>
      <c r="F38" s="13" t="s">
        <v>63</v>
      </c>
      <c r="G38" s="13" t="s">
        <v>62</v>
      </c>
      <c r="H38" s="13" t="s">
        <v>9</v>
      </c>
      <c r="I38" s="14">
        <v>1</v>
      </c>
      <c r="J38" s="15">
        <v>150</v>
      </c>
      <c r="K38" s="16">
        <f>'Working Sheet'!$J38*'Working Sheet'!$I38</f>
        <v>150</v>
      </c>
    </row>
    <row r="39" spans="1:11" x14ac:dyDescent="0.25">
      <c r="A39" s="11">
        <v>1038</v>
      </c>
      <c r="B39" s="12">
        <v>45716</v>
      </c>
      <c r="C39" s="22">
        <f>YEAR('Working Sheet'!$B39)</f>
        <v>2025</v>
      </c>
      <c r="D39" s="22">
        <f t="shared" si="0"/>
        <v>2</v>
      </c>
      <c r="E39" s="22" t="str">
        <f t="shared" si="1"/>
        <v>February</v>
      </c>
      <c r="F39" s="13" t="s">
        <v>65</v>
      </c>
      <c r="G39" s="13" t="s">
        <v>64</v>
      </c>
      <c r="H39" s="13" t="s">
        <v>15</v>
      </c>
      <c r="I39" s="14">
        <v>4</v>
      </c>
      <c r="J39" s="15">
        <v>35</v>
      </c>
      <c r="K39" s="16">
        <f>'Working Sheet'!$J39*'Working Sheet'!$I39</f>
        <v>140</v>
      </c>
    </row>
    <row r="40" spans="1:11" x14ac:dyDescent="0.25">
      <c r="A40" s="11">
        <v>1039</v>
      </c>
      <c r="B40" s="12">
        <v>45728</v>
      </c>
      <c r="C40" s="22">
        <f>YEAR('Working Sheet'!$B40)</f>
        <v>2025</v>
      </c>
      <c r="D40" s="22">
        <f t="shared" si="0"/>
        <v>3</v>
      </c>
      <c r="E40" s="22" t="str">
        <f t="shared" si="1"/>
        <v>March</v>
      </c>
      <c r="F40" s="13" t="s">
        <v>67</v>
      </c>
      <c r="G40" s="13" t="s">
        <v>66</v>
      </c>
      <c r="H40" s="13" t="s">
        <v>18</v>
      </c>
      <c r="I40" s="14">
        <v>2</v>
      </c>
      <c r="J40" s="15">
        <v>35</v>
      </c>
      <c r="K40" s="16">
        <f>'Working Sheet'!$J40*'Working Sheet'!$I40</f>
        <v>70</v>
      </c>
    </row>
    <row r="41" spans="1:11" x14ac:dyDescent="0.25">
      <c r="A41" s="11">
        <v>1040</v>
      </c>
      <c r="B41" s="12">
        <v>45483</v>
      </c>
      <c r="C41" s="22">
        <f>YEAR('Working Sheet'!$B41)</f>
        <v>2024</v>
      </c>
      <c r="D41" s="22">
        <f t="shared" si="0"/>
        <v>7</v>
      </c>
      <c r="E41" s="22" t="str">
        <f t="shared" si="1"/>
        <v>July</v>
      </c>
      <c r="F41" s="13" t="s">
        <v>69</v>
      </c>
      <c r="G41" s="13" t="s">
        <v>68</v>
      </c>
      <c r="H41" s="13" t="s">
        <v>9</v>
      </c>
      <c r="I41" s="14">
        <v>10</v>
      </c>
      <c r="J41" s="15">
        <v>12</v>
      </c>
      <c r="K41" s="16">
        <f>'Working Sheet'!$J41*'Working Sheet'!$I41</f>
        <v>120</v>
      </c>
    </row>
    <row r="42" spans="1:11" x14ac:dyDescent="0.25">
      <c r="A42" s="11">
        <v>1041</v>
      </c>
      <c r="B42" s="12">
        <v>45504</v>
      </c>
      <c r="C42" s="22">
        <f>YEAR('Working Sheet'!$B42)</f>
        <v>2024</v>
      </c>
      <c r="D42" s="22">
        <f t="shared" si="0"/>
        <v>7</v>
      </c>
      <c r="E42" s="22" t="str">
        <f t="shared" si="1"/>
        <v>July</v>
      </c>
      <c r="F42" s="13" t="s">
        <v>71</v>
      </c>
      <c r="G42" s="13" t="s">
        <v>70</v>
      </c>
      <c r="H42" s="13" t="s">
        <v>15</v>
      </c>
      <c r="I42" s="14">
        <v>6</v>
      </c>
      <c r="J42" s="15">
        <v>28</v>
      </c>
      <c r="K42" s="16">
        <f>'Working Sheet'!$J42*'Working Sheet'!$I42</f>
        <v>168</v>
      </c>
    </row>
    <row r="43" spans="1:11" x14ac:dyDescent="0.25">
      <c r="A43" s="11">
        <v>1042</v>
      </c>
      <c r="B43" s="12">
        <v>45519</v>
      </c>
      <c r="C43" s="22">
        <f>YEAR('Working Sheet'!$B43)</f>
        <v>2024</v>
      </c>
      <c r="D43" s="22">
        <f t="shared" si="0"/>
        <v>8</v>
      </c>
      <c r="E43" s="22" t="str">
        <f t="shared" si="1"/>
        <v>August</v>
      </c>
      <c r="F43" s="13" t="s">
        <v>73</v>
      </c>
      <c r="G43" s="13" t="s">
        <v>72</v>
      </c>
      <c r="H43" s="13" t="s">
        <v>18</v>
      </c>
      <c r="I43" s="14">
        <v>5</v>
      </c>
      <c r="J43" s="15">
        <v>15</v>
      </c>
      <c r="K43" s="16">
        <f>'Working Sheet'!$J43*'Working Sheet'!$I43</f>
        <v>75</v>
      </c>
    </row>
    <row r="44" spans="1:11" x14ac:dyDescent="0.25">
      <c r="A44" s="11">
        <v>1043</v>
      </c>
      <c r="B44" s="12">
        <v>45532</v>
      </c>
      <c r="C44" s="22">
        <f>YEAR('Working Sheet'!$B44)</f>
        <v>2024</v>
      </c>
      <c r="D44" s="22">
        <f t="shared" si="0"/>
        <v>8</v>
      </c>
      <c r="E44" s="22" t="str">
        <f t="shared" si="1"/>
        <v>August</v>
      </c>
      <c r="F44" s="13" t="s">
        <v>75</v>
      </c>
      <c r="G44" s="13" t="s">
        <v>74</v>
      </c>
      <c r="H44" s="13" t="s">
        <v>9</v>
      </c>
      <c r="I44" s="14">
        <v>1</v>
      </c>
      <c r="J44" s="15">
        <v>200</v>
      </c>
      <c r="K44" s="16">
        <f>'Working Sheet'!$J44*'Working Sheet'!$I44</f>
        <v>200</v>
      </c>
    </row>
    <row r="45" spans="1:11" x14ac:dyDescent="0.25">
      <c r="A45" s="11">
        <v>1044</v>
      </c>
      <c r="B45" s="12">
        <v>45545</v>
      </c>
      <c r="C45" s="22">
        <f>YEAR('Working Sheet'!$B45)</f>
        <v>2024</v>
      </c>
      <c r="D45" s="22">
        <f t="shared" si="0"/>
        <v>9</v>
      </c>
      <c r="E45" s="22" t="str">
        <f t="shared" si="1"/>
        <v>September</v>
      </c>
      <c r="F45" s="13" t="s">
        <v>77</v>
      </c>
      <c r="G45" s="13" t="s">
        <v>76</v>
      </c>
      <c r="H45" s="13" t="s">
        <v>15</v>
      </c>
      <c r="I45" s="14">
        <v>2</v>
      </c>
      <c r="J45" s="15">
        <v>75</v>
      </c>
      <c r="K45" s="16">
        <f>'Working Sheet'!$J45*'Working Sheet'!$I45</f>
        <v>150</v>
      </c>
    </row>
    <row r="46" spans="1:11" x14ac:dyDescent="0.25">
      <c r="A46" s="11">
        <v>1045</v>
      </c>
      <c r="B46" s="12">
        <v>45560</v>
      </c>
      <c r="C46" s="22">
        <f>YEAR('Working Sheet'!$B46)</f>
        <v>2024</v>
      </c>
      <c r="D46" s="22">
        <f t="shared" si="0"/>
        <v>9</v>
      </c>
      <c r="E46" s="22" t="str">
        <f t="shared" si="1"/>
        <v>September</v>
      </c>
      <c r="F46" s="13" t="s">
        <v>79</v>
      </c>
      <c r="G46" s="13" t="s">
        <v>78</v>
      </c>
      <c r="H46" s="13" t="s">
        <v>18</v>
      </c>
      <c r="I46" s="14">
        <v>12</v>
      </c>
      <c r="J46" s="15">
        <v>5</v>
      </c>
      <c r="K46" s="16">
        <f>'Working Sheet'!$J46*'Working Sheet'!$I46</f>
        <v>60</v>
      </c>
    </row>
    <row r="47" spans="1:11" x14ac:dyDescent="0.25">
      <c r="A47" s="11">
        <v>1046</v>
      </c>
      <c r="B47" s="12">
        <v>45573</v>
      </c>
      <c r="C47" s="22">
        <f>YEAR('Working Sheet'!$B47)</f>
        <v>2024</v>
      </c>
      <c r="D47" s="22">
        <f t="shared" si="0"/>
        <v>10</v>
      </c>
      <c r="E47" s="22" t="str">
        <f t="shared" si="1"/>
        <v>October</v>
      </c>
      <c r="F47" s="13" t="s">
        <v>81</v>
      </c>
      <c r="G47" s="13" t="s">
        <v>80</v>
      </c>
      <c r="H47" s="13" t="s">
        <v>9</v>
      </c>
      <c r="I47" s="14">
        <v>1</v>
      </c>
      <c r="J47" s="15">
        <v>250</v>
      </c>
      <c r="K47" s="16">
        <f>'Working Sheet'!$J47*'Working Sheet'!$I47</f>
        <v>250</v>
      </c>
    </row>
    <row r="48" spans="1:11" x14ac:dyDescent="0.25">
      <c r="A48" s="11">
        <v>1047</v>
      </c>
      <c r="B48" s="12">
        <v>45587</v>
      </c>
      <c r="C48" s="22">
        <f>YEAR('Working Sheet'!$B48)</f>
        <v>2024</v>
      </c>
      <c r="D48" s="22">
        <f t="shared" si="0"/>
        <v>10</v>
      </c>
      <c r="E48" s="22" t="str">
        <f t="shared" si="1"/>
        <v>October</v>
      </c>
      <c r="F48" s="13" t="s">
        <v>83</v>
      </c>
      <c r="G48" s="13" t="s">
        <v>82</v>
      </c>
      <c r="H48" s="13" t="s">
        <v>29</v>
      </c>
      <c r="I48" s="14">
        <v>4</v>
      </c>
      <c r="J48" s="15">
        <v>30</v>
      </c>
      <c r="K48" s="16">
        <f>'Working Sheet'!$J48*'Working Sheet'!$I48</f>
        <v>120</v>
      </c>
    </row>
    <row r="49" spans="1:11" x14ac:dyDescent="0.25">
      <c r="A49" s="11">
        <v>1048</v>
      </c>
      <c r="B49" s="12">
        <v>45604</v>
      </c>
      <c r="C49" s="22">
        <f>YEAR('Working Sheet'!$B49)</f>
        <v>2024</v>
      </c>
      <c r="D49" s="22">
        <f t="shared" si="0"/>
        <v>11</v>
      </c>
      <c r="E49" s="22" t="str">
        <f t="shared" si="1"/>
        <v>November</v>
      </c>
      <c r="F49" s="13" t="s">
        <v>85</v>
      </c>
      <c r="G49" s="13" t="s">
        <v>84</v>
      </c>
      <c r="H49" s="13" t="s">
        <v>18</v>
      </c>
      <c r="I49" s="14">
        <v>3</v>
      </c>
      <c r="J49" s="15">
        <v>45</v>
      </c>
      <c r="K49" s="16">
        <f>'Working Sheet'!$J49*'Working Sheet'!$I49</f>
        <v>135</v>
      </c>
    </row>
    <row r="50" spans="1:11" x14ac:dyDescent="0.25">
      <c r="A50" s="11">
        <v>1049</v>
      </c>
      <c r="B50" s="12">
        <v>45618</v>
      </c>
      <c r="C50" s="22">
        <f>YEAR('Working Sheet'!$B50)</f>
        <v>2024</v>
      </c>
      <c r="D50" s="22">
        <f t="shared" si="0"/>
        <v>11</v>
      </c>
      <c r="E50" s="22" t="str">
        <f t="shared" si="1"/>
        <v>November</v>
      </c>
      <c r="F50" s="13" t="s">
        <v>87</v>
      </c>
      <c r="G50" s="13" t="s">
        <v>86</v>
      </c>
      <c r="H50" s="13" t="s">
        <v>9</v>
      </c>
      <c r="I50" s="14">
        <v>1</v>
      </c>
      <c r="J50" s="15">
        <v>180</v>
      </c>
      <c r="K50" s="16">
        <f>'Working Sheet'!$J50*'Working Sheet'!$I50</f>
        <v>180</v>
      </c>
    </row>
    <row r="51" spans="1:11" x14ac:dyDescent="0.25">
      <c r="A51" s="11">
        <v>1050</v>
      </c>
      <c r="B51" s="12">
        <v>45631</v>
      </c>
      <c r="C51" s="22">
        <f>YEAR('Working Sheet'!$B51)</f>
        <v>2024</v>
      </c>
      <c r="D51" s="22">
        <f t="shared" si="0"/>
        <v>12</v>
      </c>
      <c r="E51" s="22" t="str">
        <f t="shared" si="1"/>
        <v>December</v>
      </c>
      <c r="F51" s="13" t="s">
        <v>89</v>
      </c>
      <c r="G51" s="13" t="s">
        <v>88</v>
      </c>
      <c r="H51" s="13" t="s">
        <v>29</v>
      </c>
      <c r="I51" s="14">
        <v>5</v>
      </c>
      <c r="J51" s="15">
        <v>15</v>
      </c>
      <c r="K51" s="16">
        <f>'Working Sheet'!$J51*'Working Sheet'!$I51</f>
        <v>75</v>
      </c>
    </row>
    <row r="52" spans="1:11" x14ac:dyDescent="0.25">
      <c r="A52" s="11">
        <v>1051</v>
      </c>
      <c r="B52" s="12">
        <v>45645</v>
      </c>
      <c r="C52" s="22">
        <f>YEAR('Working Sheet'!$B52)</f>
        <v>2024</v>
      </c>
      <c r="D52" s="22">
        <f t="shared" si="0"/>
        <v>12</v>
      </c>
      <c r="E52" s="22" t="str">
        <f t="shared" si="1"/>
        <v>December</v>
      </c>
      <c r="F52" s="13" t="s">
        <v>91</v>
      </c>
      <c r="G52" s="13" t="s">
        <v>90</v>
      </c>
      <c r="H52" s="13" t="s">
        <v>18</v>
      </c>
      <c r="I52" s="14">
        <v>2</v>
      </c>
      <c r="J52" s="15">
        <v>22</v>
      </c>
      <c r="K52" s="16">
        <f>'Working Sheet'!$J52*'Working Sheet'!$I52</f>
        <v>44</v>
      </c>
    </row>
    <row r="53" spans="1:11" x14ac:dyDescent="0.25">
      <c r="A53" s="11">
        <v>1052</v>
      </c>
      <c r="B53" s="12">
        <v>45659</v>
      </c>
      <c r="C53" s="22">
        <f>YEAR('Working Sheet'!$B53)</f>
        <v>2025</v>
      </c>
      <c r="D53" s="22">
        <f t="shared" si="0"/>
        <v>1</v>
      </c>
      <c r="E53" s="22" t="str">
        <f t="shared" si="1"/>
        <v>January</v>
      </c>
      <c r="F53" s="13" t="s">
        <v>93</v>
      </c>
      <c r="G53" s="13" t="s">
        <v>92</v>
      </c>
      <c r="H53" s="13" t="s">
        <v>9</v>
      </c>
      <c r="I53" s="14">
        <v>1</v>
      </c>
      <c r="J53" s="15">
        <v>95</v>
      </c>
      <c r="K53" s="16">
        <f>'Working Sheet'!$J53*'Working Sheet'!$I53</f>
        <v>95</v>
      </c>
    </row>
    <row r="54" spans="1:11" x14ac:dyDescent="0.25">
      <c r="A54" s="11">
        <v>1053</v>
      </c>
      <c r="B54" s="12">
        <v>45672</v>
      </c>
      <c r="C54" s="22">
        <f>YEAR('Working Sheet'!$B54)</f>
        <v>2025</v>
      </c>
      <c r="D54" s="22">
        <f t="shared" si="0"/>
        <v>1</v>
      </c>
      <c r="E54" s="22" t="str">
        <f t="shared" si="1"/>
        <v>January</v>
      </c>
      <c r="F54" s="13" t="s">
        <v>95</v>
      </c>
      <c r="G54" s="13" t="s">
        <v>94</v>
      </c>
      <c r="H54" s="13" t="s">
        <v>29</v>
      </c>
      <c r="I54" s="14">
        <v>3</v>
      </c>
      <c r="J54" s="15">
        <v>40</v>
      </c>
      <c r="K54" s="16">
        <f>'Working Sheet'!$J54*'Working Sheet'!$I54</f>
        <v>120</v>
      </c>
    </row>
    <row r="55" spans="1:11" x14ac:dyDescent="0.25">
      <c r="A55" s="11">
        <v>1054</v>
      </c>
      <c r="B55" s="12">
        <v>45686</v>
      </c>
      <c r="C55" s="22">
        <f>YEAR('Working Sheet'!$B55)</f>
        <v>2025</v>
      </c>
      <c r="D55" s="22">
        <f t="shared" si="0"/>
        <v>1</v>
      </c>
      <c r="E55" s="22" t="str">
        <f t="shared" si="1"/>
        <v>January</v>
      </c>
      <c r="F55" s="13" t="s">
        <v>97</v>
      </c>
      <c r="G55" s="13" t="s">
        <v>96</v>
      </c>
      <c r="H55" s="13" t="s">
        <v>18</v>
      </c>
      <c r="I55" s="14">
        <v>4</v>
      </c>
      <c r="J55" s="15">
        <v>30</v>
      </c>
      <c r="K55" s="16">
        <f>'Working Sheet'!$J55*'Working Sheet'!$I55</f>
        <v>120</v>
      </c>
    </row>
    <row r="56" spans="1:11" x14ac:dyDescent="0.25">
      <c r="A56" s="11">
        <v>1055</v>
      </c>
      <c r="B56" s="12">
        <v>45700</v>
      </c>
      <c r="C56" s="22">
        <f>YEAR('Working Sheet'!$B56)</f>
        <v>2025</v>
      </c>
      <c r="D56" s="22">
        <f t="shared" si="0"/>
        <v>2</v>
      </c>
      <c r="E56" s="22" t="str">
        <f t="shared" si="1"/>
        <v>February</v>
      </c>
      <c r="F56" s="13" t="s">
        <v>99</v>
      </c>
      <c r="G56" s="13" t="s">
        <v>98</v>
      </c>
      <c r="H56" s="13" t="s">
        <v>9</v>
      </c>
      <c r="I56" s="14">
        <v>2</v>
      </c>
      <c r="J56" s="15">
        <v>55</v>
      </c>
      <c r="K56" s="16">
        <f>'Working Sheet'!$J56*'Working Sheet'!$I56</f>
        <v>110</v>
      </c>
    </row>
    <row r="57" spans="1:11" x14ac:dyDescent="0.25">
      <c r="A57" s="11">
        <v>1056</v>
      </c>
      <c r="B57" s="12">
        <v>45713</v>
      </c>
      <c r="C57" s="22">
        <f>YEAR('Working Sheet'!$B57)</f>
        <v>2025</v>
      </c>
      <c r="D57" s="22">
        <f t="shared" si="0"/>
        <v>2</v>
      </c>
      <c r="E57" s="22" t="str">
        <f t="shared" si="1"/>
        <v>February</v>
      </c>
      <c r="F57" s="13" t="s">
        <v>101</v>
      </c>
      <c r="G57" s="13" t="s">
        <v>100</v>
      </c>
      <c r="H57" s="13" t="s">
        <v>29</v>
      </c>
      <c r="I57" s="14">
        <v>2</v>
      </c>
      <c r="J57" s="15">
        <v>70</v>
      </c>
      <c r="K57" s="16">
        <f>'Working Sheet'!$J57*'Working Sheet'!$I57</f>
        <v>140</v>
      </c>
    </row>
    <row r="58" spans="1:11" x14ac:dyDescent="0.25">
      <c r="A58" s="11">
        <v>1057</v>
      </c>
      <c r="B58" s="12">
        <v>45726</v>
      </c>
      <c r="C58" s="22">
        <f>YEAR('Working Sheet'!$B58)</f>
        <v>2025</v>
      </c>
      <c r="D58" s="22">
        <f t="shared" si="0"/>
        <v>3</v>
      </c>
      <c r="E58" s="22" t="str">
        <f t="shared" si="1"/>
        <v>March</v>
      </c>
      <c r="F58" s="13" t="s">
        <v>103</v>
      </c>
      <c r="G58" s="13" t="s">
        <v>102</v>
      </c>
      <c r="H58" s="13" t="s">
        <v>18</v>
      </c>
      <c r="I58" s="14">
        <v>3</v>
      </c>
      <c r="J58" s="15">
        <v>28</v>
      </c>
      <c r="K58" s="16">
        <f>'Working Sheet'!$J58*'Working Sheet'!$I58</f>
        <v>84</v>
      </c>
    </row>
    <row r="59" spans="1:11" x14ac:dyDescent="0.25">
      <c r="A59" s="11">
        <v>1058</v>
      </c>
      <c r="B59" s="12">
        <v>45738</v>
      </c>
      <c r="C59" s="22">
        <f>YEAR('Working Sheet'!$B59)</f>
        <v>2025</v>
      </c>
      <c r="D59" s="22">
        <f t="shared" si="0"/>
        <v>3</v>
      </c>
      <c r="E59" s="22" t="str">
        <f t="shared" si="1"/>
        <v>March</v>
      </c>
      <c r="F59" s="13" t="s">
        <v>105</v>
      </c>
      <c r="G59" s="13" t="s">
        <v>104</v>
      </c>
      <c r="H59" s="13" t="s">
        <v>9</v>
      </c>
      <c r="I59" s="14">
        <v>1</v>
      </c>
      <c r="J59" s="15">
        <v>85</v>
      </c>
      <c r="K59" s="16">
        <f>'Working Sheet'!$J59*'Working Sheet'!$I59</f>
        <v>85</v>
      </c>
    </row>
    <row r="60" spans="1:11" x14ac:dyDescent="0.25">
      <c r="A60" s="11">
        <v>1059</v>
      </c>
      <c r="B60" s="12">
        <v>45491</v>
      </c>
      <c r="C60" s="22">
        <f>YEAR('Working Sheet'!$B60)</f>
        <v>2024</v>
      </c>
      <c r="D60" s="22">
        <f t="shared" si="0"/>
        <v>7</v>
      </c>
      <c r="E60" s="22" t="str">
        <f t="shared" si="1"/>
        <v>July</v>
      </c>
      <c r="F60" s="13" t="s">
        <v>107</v>
      </c>
      <c r="G60" s="13" t="s">
        <v>106</v>
      </c>
      <c r="H60" s="13" t="s">
        <v>29</v>
      </c>
      <c r="I60" s="14">
        <v>2</v>
      </c>
      <c r="J60" s="15">
        <v>50</v>
      </c>
      <c r="K60" s="16">
        <f>'Working Sheet'!$J60*'Working Sheet'!$I60</f>
        <v>100</v>
      </c>
    </row>
    <row r="61" spans="1:11" x14ac:dyDescent="0.25">
      <c r="A61" s="11">
        <v>1060</v>
      </c>
      <c r="B61" s="12">
        <v>45505</v>
      </c>
      <c r="C61" s="22">
        <f>YEAR('Working Sheet'!$B61)</f>
        <v>2024</v>
      </c>
      <c r="D61" s="22">
        <f t="shared" si="0"/>
        <v>8</v>
      </c>
      <c r="E61" s="22" t="str">
        <f t="shared" si="1"/>
        <v>August</v>
      </c>
      <c r="F61" s="13" t="s">
        <v>109</v>
      </c>
      <c r="G61" s="13" t="s">
        <v>108</v>
      </c>
      <c r="H61" s="13" t="s">
        <v>18</v>
      </c>
      <c r="I61" s="14">
        <v>7</v>
      </c>
      <c r="J61" s="15">
        <v>10</v>
      </c>
      <c r="K61" s="16">
        <f>'Working Sheet'!$J61*'Working Sheet'!$I61</f>
        <v>70</v>
      </c>
    </row>
    <row r="62" spans="1:11" x14ac:dyDescent="0.25">
      <c r="A62" s="11">
        <v>1061</v>
      </c>
      <c r="B62" s="12">
        <v>45526</v>
      </c>
      <c r="C62" s="22">
        <f>YEAR('Working Sheet'!$B62)</f>
        <v>2024</v>
      </c>
      <c r="D62" s="22">
        <f t="shared" si="0"/>
        <v>8</v>
      </c>
      <c r="E62" s="22" t="str">
        <f t="shared" si="1"/>
        <v>August</v>
      </c>
      <c r="F62" s="13" t="s">
        <v>111</v>
      </c>
      <c r="G62" s="13" t="s">
        <v>110</v>
      </c>
      <c r="H62" s="13" t="s">
        <v>9</v>
      </c>
      <c r="I62" s="14">
        <v>1</v>
      </c>
      <c r="J62" s="15">
        <v>400</v>
      </c>
      <c r="K62" s="16">
        <f>'Working Sheet'!$J62*'Working Sheet'!$I62</f>
        <v>400</v>
      </c>
    </row>
    <row r="63" spans="1:11" x14ac:dyDescent="0.25">
      <c r="A63" s="11">
        <v>1062</v>
      </c>
      <c r="B63" s="12">
        <v>45540</v>
      </c>
      <c r="C63" s="22">
        <f>YEAR('Working Sheet'!$B63)</f>
        <v>2024</v>
      </c>
      <c r="D63" s="22">
        <f t="shared" si="0"/>
        <v>9</v>
      </c>
      <c r="E63" s="22" t="str">
        <f t="shared" si="1"/>
        <v>September</v>
      </c>
      <c r="F63" s="13" t="s">
        <v>113</v>
      </c>
      <c r="G63" s="13" t="s">
        <v>112</v>
      </c>
      <c r="H63" s="13" t="s">
        <v>29</v>
      </c>
      <c r="I63" s="14">
        <v>3</v>
      </c>
      <c r="J63" s="15">
        <v>25</v>
      </c>
      <c r="K63" s="16">
        <f>'Working Sheet'!$J63*'Working Sheet'!$I63</f>
        <v>75</v>
      </c>
    </row>
    <row r="64" spans="1:11" x14ac:dyDescent="0.25">
      <c r="A64" s="11">
        <v>1063</v>
      </c>
      <c r="B64" s="12">
        <v>45553</v>
      </c>
      <c r="C64" s="22">
        <f>YEAR('Working Sheet'!$B64)</f>
        <v>2024</v>
      </c>
      <c r="D64" s="22">
        <f t="shared" si="0"/>
        <v>9</v>
      </c>
      <c r="E64" s="22" t="str">
        <f t="shared" si="1"/>
        <v>September</v>
      </c>
      <c r="F64" s="13" t="s">
        <v>115</v>
      </c>
      <c r="G64" s="13" t="s">
        <v>114</v>
      </c>
      <c r="H64" s="13" t="s">
        <v>18</v>
      </c>
      <c r="I64" s="14">
        <v>2</v>
      </c>
      <c r="J64" s="15">
        <v>40</v>
      </c>
      <c r="K64" s="16">
        <f>'Working Sheet'!$J64*'Working Sheet'!$I64</f>
        <v>80</v>
      </c>
    </row>
    <row r="65" spans="1:11" x14ac:dyDescent="0.25">
      <c r="A65" s="11">
        <v>1064</v>
      </c>
      <c r="B65" s="12">
        <v>45580</v>
      </c>
      <c r="C65" s="22">
        <f>YEAR('Working Sheet'!$B65)</f>
        <v>2024</v>
      </c>
      <c r="D65" s="22">
        <f t="shared" si="0"/>
        <v>10</v>
      </c>
      <c r="E65" s="22" t="str">
        <f t="shared" si="1"/>
        <v>October</v>
      </c>
      <c r="F65" s="13" t="s">
        <v>117</v>
      </c>
      <c r="G65" s="13" t="s">
        <v>116</v>
      </c>
      <c r="H65" s="13" t="s">
        <v>9</v>
      </c>
      <c r="I65" s="14">
        <v>1</v>
      </c>
      <c r="J65" s="15">
        <v>220</v>
      </c>
      <c r="K65" s="16">
        <f>'Working Sheet'!$J65*'Working Sheet'!$I65</f>
        <v>220</v>
      </c>
    </row>
    <row r="66" spans="1:11" x14ac:dyDescent="0.25">
      <c r="A66" s="11">
        <v>1065</v>
      </c>
      <c r="B66" s="12">
        <v>45594</v>
      </c>
      <c r="C66" s="22">
        <f>YEAR('Working Sheet'!$B66)</f>
        <v>2024</v>
      </c>
      <c r="D66" s="22">
        <f t="shared" si="0"/>
        <v>10</v>
      </c>
      <c r="E66" s="22" t="str">
        <f t="shared" si="1"/>
        <v>October</v>
      </c>
      <c r="F66" s="13" t="s">
        <v>118</v>
      </c>
      <c r="G66" s="13" t="s">
        <v>44</v>
      </c>
      <c r="H66" s="13" t="s">
        <v>29</v>
      </c>
      <c r="I66" s="14">
        <v>5</v>
      </c>
      <c r="J66" s="15">
        <v>20</v>
      </c>
      <c r="K66" s="16">
        <f>'Working Sheet'!$J66*'Working Sheet'!$I66</f>
        <v>100</v>
      </c>
    </row>
    <row r="67" spans="1:11" x14ac:dyDescent="0.25">
      <c r="A67" s="11">
        <v>1066</v>
      </c>
      <c r="B67" s="12">
        <v>45608</v>
      </c>
      <c r="C67" s="22">
        <f>YEAR('Working Sheet'!$B67)</f>
        <v>2024</v>
      </c>
      <c r="D67" s="22">
        <f t="shared" ref="D67:D101" si="2">MONTH(B67)</f>
        <v>11</v>
      </c>
      <c r="E67" s="22" t="str">
        <f t="shared" ref="E67:E101" si="3">TEXT(B67,"mmmm")</f>
        <v>November</v>
      </c>
      <c r="F67" s="13" t="s">
        <v>120</v>
      </c>
      <c r="G67" s="13" t="s">
        <v>119</v>
      </c>
      <c r="H67" s="13" t="s">
        <v>18</v>
      </c>
      <c r="I67" s="14">
        <v>4</v>
      </c>
      <c r="J67" s="15">
        <v>18</v>
      </c>
      <c r="K67" s="16">
        <f>'Working Sheet'!$J67*'Working Sheet'!$I67</f>
        <v>72</v>
      </c>
    </row>
    <row r="68" spans="1:11" x14ac:dyDescent="0.25">
      <c r="A68" s="11">
        <v>1067</v>
      </c>
      <c r="B68" s="12">
        <v>45621</v>
      </c>
      <c r="C68" s="22">
        <f>YEAR('Working Sheet'!$B68)</f>
        <v>2024</v>
      </c>
      <c r="D68" s="22">
        <f t="shared" si="2"/>
        <v>11</v>
      </c>
      <c r="E68" s="22" t="str">
        <f t="shared" si="3"/>
        <v>November</v>
      </c>
      <c r="F68" s="13" t="s">
        <v>122</v>
      </c>
      <c r="G68" s="13" t="s">
        <v>121</v>
      </c>
      <c r="H68" s="13" t="s">
        <v>9</v>
      </c>
      <c r="I68" s="14">
        <v>1</v>
      </c>
      <c r="J68" s="15">
        <v>130</v>
      </c>
      <c r="K68" s="16">
        <f>'Working Sheet'!$J68*'Working Sheet'!$I68</f>
        <v>130</v>
      </c>
    </row>
    <row r="69" spans="1:11" x14ac:dyDescent="0.25">
      <c r="A69" s="11">
        <v>1068</v>
      </c>
      <c r="B69" s="12">
        <v>45634</v>
      </c>
      <c r="C69" s="22">
        <f>YEAR('Working Sheet'!$B69)</f>
        <v>2024</v>
      </c>
      <c r="D69" s="22">
        <f t="shared" si="2"/>
        <v>12</v>
      </c>
      <c r="E69" s="22" t="str">
        <f t="shared" si="3"/>
        <v>December</v>
      </c>
      <c r="F69" s="13" t="s">
        <v>124</v>
      </c>
      <c r="G69" s="13" t="s">
        <v>123</v>
      </c>
      <c r="H69" s="13" t="s">
        <v>29</v>
      </c>
      <c r="I69" s="14">
        <v>3</v>
      </c>
      <c r="J69" s="15">
        <v>100</v>
      </c>
      <c r="K69" s="16">
        <f>'Working Sheet'!$J69*'Working Sheet'!$I69</f>
        <v>300</v>
      </c>
    </row>
    <row r="70" spans="1:11" x14ac:dyDescent="0.25">
      <c r="A70" s="11">
        <v>1069</v>
      </c>
      <c r="B70" s="12">
        <v>45655</v>
      </c>
      <c r="C70" s="22">
        <f>YEAR('Working Sheet'!$B70)</f>
        <v>2024</v>
      </c>
      <c r="D70" s="22">
        <f t="shared" si="2"/>
        <v>12</v>
      </c>
      <c r="E70" s="22" t="str">
        <f t="shared" si="3"/>
        <v>December</v>
      </c>
      <c r="F70" s="13" t="s">
        <v>126</v>
      </c>
      <c r="G70" s="13" t="s">
        <v>125</v>
      </c>
      <c r="H70" s="13" t="s">
        <v>18</v>
      </c>
      <c r="I70" s="14">
        <v>2</v>
      </c>
      <c r="J70" s="15">
        <v>32</v>
      </c>
      <c r="K70" s="16">
        <f>'Working Sheet'!$J70*'Working Sheet'!$I70</f>
        <v>64</v>
      </c>
    </row>
    <row r="71" spans="1:11" x14ac:dyDescent="0.25">
      <c r="A71" s="11">
        <v>1070</v>
      </c>
      <c r="B71" s="12">
        <v>45669</v>
      </c>
      <c r="C71" s="22">
        <f>YEAR('Working Sheet'!$B71)</f>
        <v>2025</v>
      </c>
      <c r="D71" s="22">
        <f t="shared" si="2"/>
        <v>1</v>
      </c>
      <c r="E71" s="22" t="str">
        <f t="shared" si="3"/>
        <v>January</v>
      </c>
      <c r="F71" s="13" t="s">
        <v>128</v>
      </c>
      <c r="G71" s="13" t="s">
        <v>127</v>
      </c>
      <c r="H71" s="13" t="s">
        <v>9</v>
      </c>
      <c r="I71" s="14">
        <v>1</v>
      </c>
      <c r="J71" s="15">
        <v>65</v>
      </c>
      <c r="K71" s="16">
        <f>'Working Sheet'!$J71*'Working Sheet'!$I71</f>
        <v>65</v>
      </c>
    </row>
    <row r="72" spans="1:11" x14ac:dyDescent="0.25">
      <c r="A72" s="11">
        <v>1071</v>
      </c>
      <c r="B72" s="12">
        <v>45683</v>
      </c>
      <c r="C72" s="22">
        <f>YEAR('Working Sheet'!$B72)</f>
        <v>2025</v>
      </c>
      <c r="D72" s="22">
        <f t="shared" si="2"/>
        <v>1</v>
      </c>
      <c r="E72" s="22" t="str">
        <f t="shared" si="3"/>
        <v>January</v>
      </c>
      <c r="F72" s="13" t="s">
        <v>130</v>
      </c>
      <c r="G72" s="13" t="s">
        <v>129</v>
      </c>
      <c r="H72" s="13" t="s">
        <v>29</v>
      </c>
      <c r="I72" s="14">
        <v>4</v>
      </c>
      <c r="J72" s="15">
        <v>25</v>
      </c>
      <c r="K72" s="16">
        <f>'Working Sheet'!$J72*'Working Sheet'!$I72</f>
        <v>100</v>
      </c>
    </row>
    <row r="73" spans="1:11" x14ac:dyDescent="0.25">
      <c r="A73" s="11">
        <v>1072</v>
      </c>
      <c r="B73" s="12">
        <v>45697</v>
      </c>
      <c r="C73" s="22">
        <f>YEAR('Working Sheet'!$B73)</f>
        <v>2025</v>
      </c>
      <c r="D73" s="22">
        <f t="shared" si="2"/>
        <v>2</v>
      </c>
      <c r="E73" s="22" t="str">
        <f t="shared" si="3"/>
        <v>February</v>
      </c>
      <c r="F73" s="13" t="s">
        <v>132</v>
      </c>
      <c r="G73" s="13" t="s">
        <v>131</v>
      </c>
      <c r="H73" s="13" t="s">
        <v>18</v>
      </c>
      <c r="I73" s="14">
        <v>5</v>
      </c>
      <c r="J73" s="15">
        <v>15</v>
      </c>
      <c r="K73" s="16">
        <f>'Working Sheet'!$J73*'Working Sheet'!$I73</f>
        <v>75</v>
      </c>
    </row>
    <row r="74" spans="1:11" x14ac:dyDescent="0.25">
      <c r="A74" s="11">
        <v>1073</v>
      </c>
      <c r="B74" s="12">
        <v>45710</v>
      </c>
      <c r="C74" s="22">
        <f>YEAR('Working Sheet'!$B74)</f>
        <v>2025</v>
      </c>
      <c r="D74" s="22">
        <f t="shared" si="2"/>
        <v>2</v>
      </c>
      <c r="E74" s="22" t="str">
        <f t="shared" si="3"/>
        <v>February</v>
      </c>
      <c r="F74" s="13" t="s">
        <v>134</v>
      </c>
      <c r="G74" s="13" t="s">
        <v>133</v>
      </c>
      <c r="H74" s="13" t="s">
        <v>9</v>
      </c>
      <c r="I74" s="14">
        <v>1</v>
      </c>
      <c r="J74" s="15">
        <v>350</v>
      </c>
      <c r="K74" s="16">
        <f>'Working Sheet'!$J74*'Working Sheet'!$I74</f>
        <v>350</v>
      </c>
    </row>
    <row r="75" spans="1:11" x14ac:dyDescent="0.25">
      <c r="A75" s="11">
        <v>1074</v>
      </c>
      <c r="B75" s="12">
        <v>45724</v>
      </c>
      <c r="C75" s="22">
        <f>YEAR('Working Sheet'!$B75)</f>
        <v>2025</v>
      </c>
      <c r="D75" s="22">
        <f t="shared" si="2"/>
        <v>3</v>
      </c>
      <c r="E75" s="22" t="str">
        <f t="shared" si="3"/>
        <v>March</v>
      </c>
      <c r="F75" s="13" t="s">
        <v>136</v>
      </c>
      <c r="G75" s="13" t="s">
        <v>135</v>
      </c>
      <c r="H75" s="13" t="s">
        <v>29</v>
      </c>
      <c r="I75" s="14">
        <v>3</v>
      </c>
      <c r="J75" s="15">
        <v>35</v>
      </c>
      <c r="K75" s="16">
        <f>'Working Sheet'!$J75*'Working Sheet'!$I75</f>
        <v>105</v>
      </c>
    </row>
    <row r="76" spans="1:11" x14ac:dyDescent="0.25">
      <c r="A76" s="11">
        <v>1075</v>
      </c>
      <c r="B76" s="12">
        <v>45741</v>
      </c>
      <c r="C76" s="22">
        <f>YEAR('Working Sheet'!$B76)</f>
        <v>2025</v>
      </c>
      <c r="D76" s="22">
        <f t="shared" si="2"/>
        <v>3</v>
      </c>
      <c r="E76" s="22" t="str">
        <f t="shared" si="3"/>
        <v>March</v>
      </c>
      <c r="F76" s="13" t="s">
        <v>138</v>
      </c>
      <c r="G76" s="13" t="s">
        <v>137</v>
      </c>
      <c r="H76" s="13" t="s">
        <v>18</v>
      </c>
      <c r="I76" s="14">
        <v>8</v>
      </c>
      <c r="J76" s="15">
        <v>7</v>
      </c>
      <c r="K76" s="16">
        <f>'Working Sheet'!$J76*'Working Sheet'!$I76</f>
        <v>56</v>
      </c>
    </row>
    <row r="77" spans="1:11" x14ac:dyDescent="0.25">
      <c r="A77" s="11">
        <v>1076</v>
      </c>
      <c r="B77" s="12">
        <v>45498</v>
      </c>
      <c r="C77" s="22">
        <f>YEAR('Working Sheet'!$B77)</f>
        <v>2024</v>
      </c>
      <c r="D77" s="22">
        <f t="shared" si="2"/>
        <v>7</v>
      </c>
      <c r="E77" s="22" t="str">
        <f t="shared" si="3"/>
        <v>July</v>
      </c>
      <c r="F77" s="13" t="s">
        <v>140</v>
      </c>
      <c r="G77" s="13" t="s">
        <v>139</v>
      </c>
      <c r="H77" s="13" t="s">
        <v>9</v>
      </c>
      <c r="I77" s="14">
        <v>1</v>
      </c>
      <c r="J77" s="15">
        <v>280</v>
      </c>
      <c r="K77" s="16">
        <f>'Working Sheet'!$J77*'Working Sheet'!$I77</f>
        <v>280</v>
      </c>
    </row>
    <row r="78" spans="1:11" x14ac:dyDescent="0.25">
      <c r="A78" s="11">
        <v>1077</v>
      </c>
      <c r="B78" s="12">
        <v>45512</v>
      </c>
      <c r="C78" s="22">
        <f>YEAR('Working Sheet'!$B78)</f>
        <v>2024</v>
      </c>
      <c r="D78" s="22">
        <f t="shared" si="2"/>
        <v>8</v>
      </c>
      <c r="E78" s="22" t="str">
        <f t="shared" si="3"/>
        <v>August</v>
      </c>
      <c r="F78" s="13" t="s">
        <v>141</v>
      </c>
      <c r="G78" s="13" t="s">
        <v>52</v>
      </c>
      <c r="H78" s="13" t="s">
        <v>29</v>
      </c>
      <c r="I78" s="14">
        <v>4</v>
      </c>
      <c r="J78" s="15">
        <v>22</v>
      </c>
      <c r="K78" s="16">
        <f>'Working Sheet'!$J78*'Working Sheet'!$I78</f>
        <v>88</v>
      </c>
    </row>
    <row r="79" spans="1:11" x14ac:dyDescent="0.25">
      <c r="A79" s="11">
        <v>1078</v>
      </c>
      <c r="B79" s="12">
        <v>45533</v>
      </c>
      <c r="C79" s="22">
        <f>YEAR('Working Sheet'!$B79)</f>
        <v>2024</v>
      </c>
      <c r="D79" s="22">
        <f t="shared" si="2"/>
        <v>8</v>
      </c>
      <c r="E79" s="22" t="str">
        <f t="shared" si="3"/>
        <v>August</v>
      </c>
      <c r="F79" s="13" t="s">
        <v>143</v>
      </c>
      <c r="G79" s="13" t="s">
        <v>142</v>
      </c>
      <c r="H79" s="13" t="s">
        <v>18</v>
      </c>
      <c r="I79" s="14">
        <v>3</v>
      </c>
      <c r="J79" s="15">
        <v>45</v>
      </c>
      <c r="K79" s="16">
        <f>'Working Sheet'!$J79*'Working Sheet'!$I79</f>
        <v>135</v>
      </c>
    </row>
    <row r="80" spans="1:11" x14ac:dyDescent="0.25">
      <c r="A80" s="11">
        <v>1079</v>
      </c>
      <c r="B80" s="12">
        <v>45547</v>
      </c>
      <c r="C80" s="22">
        <f>YEAR('Working Sheet'!$B80)</f>
        <v>2024</v>
      </c>
      <c r="D80" s="22">
        <f t="shared" si="2"/>
        <v>9</v>
      </c>
      <c r="E80" s="22" t="str">
        <f t="shared" si="3"/>
        <v>September</v>
      </c>
      <c r="F80" s="13" t="s">
        <v>145</v>
      </c>
      <c r="G80" s="13" t="s">
        <v>144</v>
      </c>
      <c r="H80" s="13" t="s">
        <v>9</v>
      </c>
      <c r="I80" s="14">
        <v>2</v>
      </c>
      <c r="J80" s="15">
        <v>30</v>
      </c>
      <c r="K80" s="16">
        <f>'Working Sheet'!$J80*'Working Sheet'!$I80</f>
        <v>60</v>
      </c>
    </row>
    <row r="81" spans="1:11" x14ac:dyDescent="0.25">
      <c r="A81" s="11">
        <v>1080</v>
      </c>
      <c r="B81" s="12">
        <v>45564</v>
      </c>
      <c r="C81" s="22">
        <f>YEAR('Working Sheet'!$B81)</f>
        <v>2024</v>
      </c>
      <c r="D81" s="22">
        <f t="shared" si="2"/>
        <v>9</v>
      </c>
      <c r="E81" s="22" t="str">
        <f t="shared" si="3"/>
        <v>September</v>
      </c>
      <c r="F81" s="13" t="s">
        <v>147</v>
      </c>
      <c r="G81" s="13" t="s">
        <v>146</v>
      </c>
      <c r="H81" s="13" t="s">
        <v>29</v>
      </c>
      <c r="I81" s="14">
        <v>6</v>
      </c>
      <c r="J81" s="15">
        <v>28</v>
      </c>
      <c r="K81" s="16">
        <f>'Working Sheet'!$J81*'Working Sheet'!$I81</f>
        <v>168</v>
      </c>
    </row>
    <row r="82" spans="1:11" x14ac:dyDescent="0.25">
      <c r="A82" s="11">
        <v>1081</v>
      </c>
      <c r="B82" s="12">
        <v>45583</v>
      </c>
      <c r="C82" s="22">
        <f>YEAR('Working Sheet'!$B82)</f>
        <v>2024</v>
      </c>
      <c r="D82" s="22">
        <f t="shared" si="2"/>
        <v>10</v>
      </c>
      <c r="E82" s="22" t="str">
        <f t="shared" si="3"/>
        <v>October</v>
      </c>
      <c r="F82" s="13" t="s">
        <v>149</v>
      </c>
      <c r="G82" s="13" t="s">
        <v>148</v>
      </c>
      <c r="H82" s="13" t="s">
        <v>18</v>
      </c>
      <c r="I82" s="14">
        <v>4</v>
      </c>
      <c r="J82" s="15">
        <v>38</v>
      </c>
      <c r="K82" s="16">
        <f>'Working Sheet'!$J82*'Working Sheet'!$I82</f>
        <v>152</v>
      </c>
    </row>
    <row r="83" spans="1:11" x14ac:dyDescent="0.25">
      <c r="A83" s="11">
        <v>1082</v>
      </c>
      <c r="B83" s="12">
        <v>45599</v>
      </c>
      <c r="C83" s="22">
        <f>YEAR('Working Sheet'!$B83)</f>
        <v>2024</v>
      </c>
      <c r="D83" s="22">
        <f t="shared" si="2"/>
        <v>11</v>
      </c>
      <c r="E83" s="22" t="str">
        <f t="shared" si="3"/>
        <v>November</v>
      </c>
      <c r="F83" s="13" t="s">
        <v>151</v>
      </c>
      <c r="G83" s="13" t="s">
        <v>150</v>
      </c>
      <c r="H83" s="13" t="s">
        <v>9</v>
      </c>
      <c r="I83" s="14">
        <v>7</v>
      </c>
      <c r="J83" s="15">
        <v>18</v>
      </c>
      <c r="K83" s="16">
        <f>'Working Sheet'!$J83*'Working Sheet'!$I83</f>
        <v>126</v>
      </c>
    </row>
    <row r="84" spans="1:11" x14ac:dyDescent="0.25">
      <c r="A84" s="11">
        <v>1083</v>
      </c>
      <c r="B84" s="12">
        <v>45615</v>
      </c>
      <c r="C84" s="22">
        <f>YEAR('Working Sheet'!$B84)</f>
        <v>2024</v>
      </c>
      <c r="D84" s="22">
        <f t="shared" si="2"/>
        <v>11</v>
      </c>
      <c r="E84" s="22" t="str">
        <f t="shared" si="3"/>
        <v>November</v>
      </c>
      <c r="F84" s="13" t="s">
        <v>153</v>
      </c>
      <c r="G84" s="13" t="s">
        <v>152</v>
      </c>
      <c r="H84" s="13" t="s">
        <v>29</v>
      </c>
      <c r="I84" s="14">
        <v>5</v>
      </c>
      <c r="J84" s="15">
        <v>20</v>
      </c>
      <c r="K84" s="16">
        <f>'Working Sheet'!$J84*'Working Sheet'!$I84</f>
        <v>100</v>
      </c>
    </row>
    <row r="85" spans="1:11" x14ac:dyDescent="0.25">
      <c r="A85" s="11">
        <v>1084</v>
      </c>
      <c r="B85" s="12">
        <v>45635</v>
      </c>
      <c r="C85" s="22">
        <f>YEAR('Working Sheet'!$B85)</f>
        <v>2024</v>
      </c>
      <c r="D85" s="22">
        <f t="shared" si="2"/>
        <v>12</v>
      </c>
      <c r="E85" s="22" t="str">
        <f t="shared" si="3"/>
        <v>December</v>
      </c>
      <c r="F85" s="13" t="s">
        <v>155</v>
      </c>
      <c r="G85" s="13" t="s">
        <v>154</v>
      </c>
      <c r="H85" s="13" t="s">
        <v>18</v>
      </c>
      <c r="I85" s="14">
        <v>6</v>
      </c>
      <c r="J85" s="15">
        <v>16</v>
      </c>
      <c r="K85" s="16">
        <f>'Working Sheet'!$J85*'Working Sheet'!$I85</f>
        <v>96</v>
      </c>
    </row>
    <row r="86" spans="1:11" x14ac:dyDescent="0.25">
      <c r="A86" s="11">
        <v>1085</v>
      </c>
      <c r="B86" s="12">
        <v>45649</v>
      </c>
      <c r="C86" s="22">
        <f>YEAR('Working Sheet'!$B86)</f>
        <v>2024</v>
      </c>
      <c r="D86" s="22">
        <f t="shared" si="2"/>
        <v>12</v>
      </c>
      <c r="E86" s="22" t="str">
        <f t="shared" si="3"/>
        <v>December</v>
      </c>
      <c r="F86" s="13" t="s">
        <v>157</v>
      </c>
      <c r="G86" s="13" t="s">
        <v>156</v>
      </c>
      <c r="H86" s="13" t="s">
        <v>9</v>
      </c>
      <c r="I86" s="14">
        <v>1</v>
      </c>
      <c r="J86" s="15">
        <v>110</v>
      </c>
      <c r="K86" s="16">
        <f>'Working Sheet'!$J86*'Working Sheet'!$I86</f>
        <v>110</v>
      </c>
    </row>
    <row r="87" spans="1:11" x14ac:dyDescent="0.25">
      <c r="A87" s="11">
        <v>1086</v>
      </c>
      <c r="B87" s="12">
        <v>45665</v>
      </c>
      <c r="C87" s="22">
        <f>YEAR('Working Sheet'!$B87)</f>
        <v>2025</v>
      </c>
      <c r="D87" s="22">
        <f t="shared" si="2"/>
        <v>1</v>
      </c>
      <c r="E87" s="22" t="str">
        <f t="shared" si="3"/>
        <v>January</v>
      </c>
      <c r="F87" s="13" t="s">
        <v>159</v>
      </c>
      <c r="G87" s="13" t="s">
        <v>158</v>
      </c>
      <c r="H87" s="13" t="s">
        <v>29</v>
      </c>
      <c r="I87" s="14">
        <v>8</v>
      </c>
      <c r="J87" s="15">
        <v>8</v>
      </c>
      <c r="K87" s="16">
        <f>'Working Sheet'!$J87*'Working Sheet'!$I87</f>
        <v>64</v>
      </c>
    </row>
    <row r="88" spans="1:11" x14ac:dyDescent="0.25">
      <c r="A88" s="11">
        <v>1087</v>
      </c>
      <c r="B88" s="12">
        <v>45679</v>
      </c>
      <c r="C88" s="22">
        <f>YEAR('Working Sheet'!$B88)</f>
        <v>2025</v>
      </c>
      <c r="D88" s="22">
        <f t="shared" si="2"/>
        <v>1</v>
      </c>
      <c r="E88" s="22" t="str">
        <f t="shared" si="3"/>
        <v>January</v>
      </c>
      <c r="F88" s="13" t="s">
        <v>161</v>
      </c>
      <c r="G88" s="13" t="s">
        <v>160</v>
      </c>
      <c r="H88" s="13" t="s">
        <v>18</v>
      </c>
      <c r="I88" s="14">
        <v>5</v>
      </c>
      <c r="J88" s="15">
        <v>25</v>
      </c>
      <c r="K88" s="16">
        <f>'Working Sheet'!$J88*'Working Sheet'!$I88</f>
        <v>125</v>
      </c>
    </row>
    <row r="89" spans="1:11" x14ac:dyDescent="0.25">
      <c r="A89" s="11">
        <v>1088</v>
      </c>
      <c r="B89" s="12">
        <v>45693</v>
      </c>
      <c r="C89" s="22">
        <f>YEAR('Working Sheet'!$B89)</f>
        <v>2025</v>
      </c>
      <c r="D89" s="22">
        <f t="shared" si="2"/>
        <v>2</v>
      </c>
      <c r="E89" s="22" t="str">
        <f t="shared" si="3"/>
        <v>February</v>
      </c>
      <c r="F89" s="13" t="s">
        <v>163</v>
      </c>
      <c r="G89" s="13" t="s">
        <v>162</v>
      </c>
      <c r="H89" s="13" t="s">
        <v>9</v>
      </c>
      <c r="I89" s="14">
        <v>1</v>
      </c>
      <c r="J89" s="15">
        <v>190</v>
      </c>
      <c r="K89" s="16">
        <f>'Working Sheet'!$J89*'Working Sheet'!$I89</f>
        <v>190</v>
      </c>
    </row>
    <row r="90" spans="1:11" x14ac:dyDescent="0.25">
      <c r="A90" s="11">
        <v>1089</v>
      </c>
      <c r="B90" s="12">
        <v>45707</v>
      </c>
      <c r="C90" s="22">
        <f>YEAR('Working Sheet'!$B90)</f>
        <v>2025</v>
      </c>
      <c r="D90" s="22">
        <f t="shared" si="2"/>
        <v>2</v>
      </c>
      <c r="E90" s="22" t="str">
        <f t="shared" si="3"/>
        <v>February</v>
      </c>
      <c r="F90" s="13" t="s">
        <v>165</v>
      </c>
      <c r="G90" s="13" t="s">
        <v>164</v>
      </c>
      <c r="H90" s="13" t="s">
        <v>29</v>
      </c>
      <c r="I90" s="14">
        <v>7</v>
      </c>
      <c r="J90" s="15">
        <v>12</v>
      </c>
      <c r="K90" s="16">
        <f>'Working Sheet'!$J90*'Working Sheet'!$I90</f>
        <v>84</v>
      </c>
    </row>
    <row r="91" spans="1:11" x14ac:dyDescent="0.25">
      <c r="A91" s="11">
        <v>1090</v>
      </c>
      <c r="B91" s="12">
        <v>45717</v>
      </c>
      <c r="C91" s="22">
        <f>YEAR('Working Sheet'!$B91)</f>
        <v>2025</v>
      </c>
      <c r="D91" s="22">
        <f t="shared" si="2"/>
        <v>3</v>
      </c>
      <c r="E91" s="22" t="str">
        <f t="shared" si="3"/>
        <v>March</v>
      </c>
      <c r="F91" s="13" t="s">
        <v>167</v>
      </c>
      <c r="G91" s="13" t="s">
        <v>166</v>
      </c>
      <c r="H91" s="13" t="s">
        <v>18</v>
      </c>
      <c r="I91" s="14">
        <v>6</v>
      </c>
      <c r="J91" s="15">
        <v>10</v>
      </c>
      <c r="K91" s="16">
        <f>'Working Sheet'!$J91*'Working Sheet'!$I91</f>
        <v>60</v>
      </c>
    </row>
    <row r="92" spans="1:11" x14ac:dyDescent="0.25">
      <c r="A92" s="11">
        <v>1091</v>
      </c>
      <c r="B92" s="12">
        <v>45731</v>
      </c>
      <c r="C92" s="22">
        <f>YEAR('Working Sheet'!$B92)</f>
        <v>2025</v>
      </c>
      <c r="D92" s="22">
        <f t="shared" si="2"/>
        <v>3</v>
      </c>
      <c r="E92" s="22" t="str">
        <f t="shared" si="3"/>
        <v>March</v>
      </c>
      <c r="F92" s="13" t="s">
        <v>169</v>
      </c>
      <c r="G92" s="13" t="s">
        <v>168</v>
      </c>
      <c r="H92" s="13" t="s">
        <v>9</v>
      </c>
      <c r="I92" s="14">
        <v>1</v>
      </c>
      <c r="J92" s="15">
        <v>180</v>
      </c>
      <c r="K92" s="16">
        <f>'Working Sheet'!$J92*'Working Sheet'!$I92</f>
        <v>180</v>
      </c>
    </row>
    <row r="93" spans="1:11" x14ac:dyDescent="0.25">
      <c r="A93" s="11">
        <v>1092</v>
      </c>
      <c r="B93" s="12">
        <v>45474</v>
      </c>
      <c r="C93" s="22">
        <f>YEAR('Working Sheet'!$B93)</f>
        <v>2024</v>
      </c>
      <c r="D93" s="22">
        <f t="shared" si="2"/>
        <v>7</v>
      </c>
      <c r="E93" s="22" t="str">
        <f t="shared" si="3"/>
        <v>July</v>
      </c>
      <c r="F93" s="13" t="s">
        <v>171</v>
      </c>
      <c r="G93" s="13" t="s">
        <v>170</v>
      </c>
      <c r="H93" s="13" t="s">
        <v>29</v>
      </c>
      <c r="I93" s="14">
        <v>5</v>
      </c>
      <c r="J93" s="15">
        <v>20</v>
      </c>
      <c r="K93" s="16">
        <f>'Working Sheet'!$J93*'Working Sheet'!$I93</f>
        <v>100</v>
      </c>
    </row>
    <row r="94" spans="1:11" x14ac:dyDescent="0.25">
      <c r="A94" s="11">
        <v>1093</v>
      </c>
      <c r="B94" s="12">
        <v>45501</v>
      </c>
      <c r="C94" s="22">
        <f>YEAR('Working Sheet'!$B94)</f>
        <v>2024</v>
      </c>
      <c r="D94" s="22">
        <f t="shared" si="2"/>
        <v>7</v>
      </c>
      <c r="E94" s="22" t="str">
        <f t="shared" si="3"/>
        <v>July</v>
      </c>
      <c r="F94" s="13" t="s">
        <v>173</v>
      </c>
      <c r="G94" s="13" t="s">
        <v>172</v>
      </c>
      <c r="H94" s="13" t="s">
        <v>18</v>
      </c>
      <c r="I94" s="14">
        <v>4</v>
      </c>
      <c r="J94" s="15">
        <v>22</v>
      </c>
      <c r="K94" s="16">
        <f>'Working Sheet'!$J94*'Working Sheet'!$I94</f>
        <v>88</v>
      </c>
    </row>
    <row r="95" spans="1:11" x14ac:dyDescent="0.25">
      <c r="A95" s="11">
        <v>1094</v>
      </c>
      <c r="B95" s="12">
        <v>45514</v>
      </c>
      <c r="C95" s="22">
        <f>YEAR('Working Sheet'!$B95)</f>
        <v>2024</v>
      </c>
      <c r="D95" s="22">
        <f t="shared" si="2"/>
        <v>8</v>
      </c>
      <c r="E95" s="22" t="str">
        <f t="shared" si="3"/>
        <v>August</v>
      </c>
      <c r="F95" s="13" t="s">
        <v>175</v>
      </c>
      <c r="G95" s="13" t="s">
        <v>174</v>
      </c>
      <c r="H95" s="13" t="s">
        <v>9</v>
      </c>
      <c r="I95" s="14">
        <v>1</v>
      </c>
      <c r="J95" s="15">
        <v>700</v>
      </c>
      <c r="K95" s="16">
        <f>'Working Sheet'!$J95*'Working Sheet'!$I95</f>
        <v>700</v>
      </c>
    </row>
    <row r="96" spans="1:11" x14ac:dyDescent="0.25">
      <c r="A96" s="11">
        <v>1095</v>
      </c>
      <c r="B96" s="12">
        <v>45527</v>
      </c>
      <c r="C96" s="22">
        <f>YEAR('Working Sheet'!$B96)</f>
        <v>2024</v>
      </c>
      <c r="D96" s="22">
        <f t="shared" si="2"/>
        <v>8</v>
      </c>
      <c r="E96" s="22" t="str">
        <f t="shared" si="3"/>
        <v>August</v>
      </c>
      <c r="F96" s="13" t="s">
        <v>177</v>
      </c>
      <c r="G96" s="13" t="s">
        <v>176</v>
      </c>
      <c r="H96" s="13" t="s">
        <v>29</v>
      </c>
      <c r="I96" s="14">
        <v>6</v>
      </c>
      <c r="J96" s="15">
        <v>6</v>
      </c>
      <c r="K96" s="16">
        <f>'Working Sheet'!$J96*'Working Sheet'!$I96</f>
        <v>36</v>
      </c>
    </row>
    <row r="97" spans="1:11" x14ac:dyDescent="0.25">
      <c r="A97" s="11">
        <v>1096</v>
      </c>
      <c r="B97" s="12">
        <v>45538</v>
      </c>
      <c r="C97" s="22">
        <f>YEAR('Working Sheet'!$B97)</f>
        <v>2024</v>
      </c>
      <c r="D97" s="22">
        <f t="shared" si="2"/>
        <v>9</v>
      </c>
      <c r="E97" s="22" t="str">
        <f t="shared" si="3"/>
        <v>September</v>
      </c>
      <c r="F97" s="13" t="s">
        <v>179</v>
      </c>
      <c r="G97" s="13" t="s">
        <v>178</v>
      </c>
      <c r="H97" s="13" t="s">
        <v>18</v>
      </c>
      <c r="I97" s="14">
        <v>7</v>
      </c>
      <c r="J97" s="15">
        <v>9</v>
      </c>
      <c r="K97" s="16">
        <f>'Working Sheet'!$J97*'Working Sheet'!$I97</f>
        <v>63</v>
      </c>
    </row>
    <row r="98" spans="1:11" x14ac:dyDescent="0.25">
      <c r="A98" s="11">
        <v>1097</v>
      </c>
      <c r="B98" s="12">
        <v>45551</v>
      </c>
      <c r="C98" s="22">
        <f>YEAR('Working Sheet'!$B98)</f>
        <v>2024</v>
      </c>
      <c r="D98" s="22">
        <f t="shared" si="2"/>
        <v>9</v>
      </c>
      <c r="E98" s="22" t="str">
        <f t="shared" si="3"/>
        <v>September</v>
      </c>
      <c r="F98" s="13" t="s">
        <v>181</v>
      </c>
      <c r="G98" s="13" t="s">
        <v>180</v>
      </c>
      <c r="H98" s="13" t="s">
        <v>9</v>
      </c>
      <c r="I98" s="14">
        <v>1</v>
      </c>
      <c r="J98" s="15">
        <v>120</v>
      </c>
      <c r="K98" s="16">
        <f>'Working Sheet'!$J98*'Working Sheet'!$I98</f>
        <v>120</v>
      </c>
    </row>
    <row r="99" spans="1:11" x14ac:dyDescent="0.25">
      <c r="A99" s="11">
        <v>1098</v>
      </c>
      <c r="B99" s="12">
        <v>45568</v>
      </c>
      <c r="C99" s="22">
        <f>YEAR('Working Sheet'!$B99)</f>
        <v>2024</v>
      </c>
      <c r="D99" s="22">
        <f t="shared" si="2"/>
        <v>10</v>
      </c>
      <c r="E99" s="22" t="str">
        <f t="shared" si="3"/>
        <v>October</v>
      </c>
      <c r="F99" s="13" t="s">
        <v>183</v>
      </c>
      <c r="G99" s="13" t="s">
        <v>182</v>
      </c>
      <c r="H99" s="13" t="s">
        <v>29</v>
      </c>
      <c r="I99" s="14">
        <v>5</v>
      </c>
      <c r="J99" s="15">
        <v>15</v>
      </c>
      <c r="K99" s="16">
        <f>'Working Sheet'!$J99*'Working Sheet'!$I99</f>
        <v>75</v>
      </c>
    </row>
    <row r="100" spans="1:11" x14ac:dyDescent="0.25">
      <c r="A100" s="11">
        <v>1099</v>
      </c>
      <c r="B100" s="12">
        <v>45590</v>
      </c>
      <c r="C100" s="22">
        <f>YEAR('Working Sheet'!$B100)</f>
        <v>2024</v>
      </c>
      <c r="D100" s="22">
        <f t="shared" si="2"/>
        <v>10</v>
      </c>
      <c r="E100" s="22" t="str">
        <f t="shared" si="3"/>
        <v>October</v>
      </c>
      <c r="F100" s="13" t="s">
        <v>185</v>
      </c>
      <c r="G100" s="13" t="s">
        <v>184</v>
      </c>
      <c r="H100" s="13" t="s">
        <v>18</v>
      </c>
      <c r="I100" s="14">
        <v>8</v>
      </c>
      <c r="J100" s="15">
        <v>11</v>
      </c>
      <c r="K100" s="16">
        <f>'Working Sheet'!$J100*'Working Sheet'!$I100</f>
        <v>88</v>
      </c>
    </row>
    <row r="101" spans="1:11" x14ac:dyDescent="0.25">
      <c r="A101" s="2">
        <v>1100</v>
      </c>
      <c r="B101" s="17">
        <v>45606</v>
      </c>
      <c r="C101" s="23">
        <f>YEAR('Working Sheet'!$B101)</f>
        <v>2024</v>
      </c>
      <c r="D101" s="22">
        <f t="shared" si="2"/>
        <v>11</v>
      </c>
      <c r="E101" s="22" t="str">
        <f t="shared" si="3"/>
        <v>November</v>
      </c>
      <c r="F101" s="18" t="s">
        <v>187</v>
      </c>
      <c r="G101" s="18" t="s">
        <v>186</v>
      </c>
      <c r="H101" s="18" t="s">
        <v>9</v>
      </c>
      <c r="I101" s="3">
        <v>2</v>
      </c>
      <c r="J101" s="19">
        <v>40</v>
      </c>
      <c r="K101" s="20">
        <f>'Working Sheet'!$J101*'Working Sheet'!$I101</f>
        <v>80</v>
      </c>
    </row>
  </sheetData>
  <autoFilter ref="A1:K101" xr:uid="{565F1E43-F71D-455A-8C15-98D00CDA33CF}"/>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B919-88C8-490B-A343-2B32A2D9A2AA}">
  <dimension ref="C8:L109"/>
  <sheetViews>
    <sheetView topLeftCell="F22" workbookViewId="0">
      <selection activeCell="W36" sqref="W36"/>
    </sheetView>
  </sheetViews>
  <sheetFormatPr defaultRowHeight="15" x14ac:dyDescent="0.25"/>
  <cols>
    <col min="3" max="3" width="31.42578125" bestFit="1" customWidth="1"/>
    <col min="4" max="4" width="17.42578125" bestFit="1" customWidth="1"/>
    <col min="5" max="5" width="16.5703125" bestFit="1" customWidth="1"/>
    <col min="8" max="8" width="31.42578125" bestFit="1" customWidth="1"/>
    <col min="9" max="9" width="15.5703125" bestFit="1" customWidth="1"/>
    <col min="10" max="10" width="17.42578125" bestFit="1" customWidth="1"/>
    <col min="11" max="11" width="14" bestFit="1" customWidth="1"/>
    <col min="12" max="12" width="15.5703125" bestFit="1" customWidth="1"/>
    <col min="13" max="13" width="21" bestFit="1" customWidth="1"/>
  </cols>
  <sheetData>
    <row r="8" spans="3:12" x14ac:dyDescent="0.25">
      <c r="C8" s="31" t="s">
        <v>194</v>
      </c>
      <c r="D8" t="s">
        <v>192</v>
      </c>
      <c r="H8" s="31" t="s">
        <v>194</v>
      </c>
      <c r="I8" t="s">
        <v>193</v>
      </c>
      <c r="K8" s="31" t="s">
        <v>194</v>
      </c>
      <c r="L8" t="s">
        <v>192</v>
      </c>
    </row>
    <row r="9" spans="3:12" x14ac:dyDescent="0.25">
      <c r="C9" s="32" t="s">
        <v>29</v>
      </c>
      <c r="D9" s="4">
        <v>2130</v>
      </c>
      <c r="H9" s="32" t="s">
        <v>29</v>
      </c>
      <c r="I9" s="1">
        <v>83</v>
      </c>
      <c r="K9" s="32">
        <v>2024</v>
      </c>
      <c r="L9" s="4">
        <v>12198</v>
      </c>
    </row>
    <row r="10" spans="3:12" x14ac:dyDescent="0.25">
      <c r="C10" s="33" t="s">
        <v>106</v>
      </c>
      <c r="D10" s="4">
        <v>100</v>
      </c>
      <c r="H10" s="33" t="s">
        <v>106</v>
      </c>
      <c r="I10" s="1">
        <v>2</v>
      </c>
      <c r="K10" s="33" t="s">
        <v>196</v>
      </c>
      <c r="L10" s="4">
        <v>2616</v>
      </c>
    </row>
    <row r="11" spans="3:12" x14ac:dyDescent="0.25">
      <c r="C11" s="33" t="s">
        <v>82</v>
      </c>
      <c r="D11" s="4">
        <v>120</v>
      </c>
      <c r="H11" s="33" t="s">
        <v>82</v>
      </c>
      <c r="I11" s="1">
        <v>4</v>
      </c>
      <c r="K11" s="33" t="s">
        <v>197</v>
      </c>
      <c r="L11" s="4">
        <v>2469</v>
      </c>
    </row>
    <row r="12" spans="3:12" x14ac:dyDescent="0.25">
      <c r="C12" s="33" t="s">
        <v>88</v>
      </c>
      <c r="D12" s="4">
        <v>75</v>
      </c>
      <c r="H12" s="33" t="s">
        <v>88</v>
      </c>
      <c r="I12" s="1">
        <v>5</v>
      </c>
      <c r="K12" s="33" t="s">
        <v>198</v>
      </c>
      <c r="L12" s="4">
        <v>2316</v>
      </c>
    </row>
    <row r="13" spans="3:12" x14ac:dyDescent="0.25">
      <c r="C13" s="33" t="s">
        <v>52</v>
      </c>
      <c r="D13" s="4">
        <v>88</v>
      </c>
      <c r="H13" s="33" t="s">
        <v>52</v>
      </c>
      <c r="I13" s="1">
        <v>4</v>
      </c>
      <c r="K13" s="33" t="s">
        <v>199</v>
      </c>
      <c r="L13" s="4">
        <v>1685</v>
      </c>
    </row>
    <row r="14" spans="3:12" x14ac:dyDescent="0.25">
      <c r="C14" s="33" t="s">
        <v>146</v>
      </c>
      <c r="D14" s="4">
        <v>168</v>
      </c>
      <c r="H14" s="33" t="s">
        <v>146</v>
      </c>
      <c r="I14" s="1">
        <v>6</v>
      </c>
      <c r="K14" s="33" t="s">
        <v>200</v>
      </c>
      <c r="L14" s="4">
        <v>1543</v>
      </c>
    </row>
    <row r="15" spans="3:12" x14ac:dyDescent="0.25">
      <c r="C15" s="33" t="s">
        <v>158</v>
      </c>
      <c r="D15" s="4">
        <v>64</v>
      </c>
      <c r="H15" s="33" t="s">
        <v>158</v>
      </c>
      <c r="I15" s="1">
        <v>8</v>
      </c>
      <c r="K15" s="33" t="s">
        <v>201</v>
      </c>
      <c r="L15" s="4">
        <v>1569</v>
      </c>
    </row>
    <row r="16" spans="3:12" x14ac:dyDescent="0.25">
      <c r="C16" s="33" t="s">
        <v>28</v>
      </c>
      <c r="D16" s="4">
        <v>180</v>
      </c>
      <c r="H16" s="33" t="s">
        <v>28</v>
      </c>
      <c r="I16" s="1">
        <v>3</v>
      </c>
      <c r="K16" s="32">
        <v>2025</v>
      </c>
      <c r="L16" s="4">
        <v>3637</v>
      </c>
    </row>
    <row r="17" spans="3:12" x14ac:dyDescent="0.25">
      <c r="C17" s="33" t="s">
        <v>176</v>
      </c>
      <c r="D17" s="4">
        <v>36</v>
      </c>
      <c r="H17" s="33" t="s">
        <v>176</v>
      </c>
      <c r="I17" s="1">
        <v>6</v>
      </c>
      <c r="K17" s="33" t="s">
        <v>202</v>
      </c>
      <c r="L17" s="4">
        <v>1309</v>
      </c>
    </row>
    <row r="18" spans="3:12" x14ac:dyDescent="0.25">
      <c r="C18" s="33" t="s">
        <v>129</v>
      </c>
      <c r="D18" s="4">
        <v>100</v>
      </c>
      <c r="H18" s="33" t="s">
        <v>129</v>
      </c>
      <c r="I18" s="1">
        <v>4</v>
      </c>
      <c r="K18" s="33" t="s">
        <v>203</v>
      </c>
      <c r="L18" s="4">
        <v>1453</v>
      </c>
    </row>
    <row r="19" spans="3:12" x14ac:dyDescent="0.25">
      <c r="C19" s="33" t="s">
        <v>164</v>
      </c>
      <c r="D19" s="4">
        <v>84</v>
      </c>
      <c r="H19" s="33" t="s">
        <v>164</v>
      </c>
      <c r="I19" s="1">
        <v>7</v>
      </c>
      <c r="K19" s="33" t="s">
        <v>204</v>
      </c>
      <c r="L19" s="4">
        <v>875</v>
      </c>
    </row>
    <row r="20" spans="3:12" x14ac:dyDescent="0.25">
      <c r="C20" s="33" t="s">
        <v>44</v>
      </c>
      <c r="D20" s="4">
        <v>100</v>
      </c>
      <c r="H20" s="33" t="s">
        <v>44</v>
      </c>
      <c r="I20" s="1">
        <v>5</v>
      </c>
      <c r="K20" s="32" t="s">
        <v>195</v>
      </c>
      <c r="L20" s="4">
        <v>15835</v>
      </c>
    </row>
    <row r="21" spans="3:12" x14ac:dyDescent="0.25">
      <c r="C21" s="33" t="s">
        <v>112</v>
      </c>
      <c r="D21" s="4">
        <v>75</v>
      </c>
      <c r="H21" s="33" t="s">
        <v>112</v>
      </c>
      <c r="I21" s="1">
        <v>3</v>
      </c>
    </row>
    <row r="22" spans="3:12" x14ac:dyDescent="0.25">
      <c r="C22" s="33" t="s">
        <v>100</v>
      </c>
      <c r="D22" s="4">
        <v>140</v>
      </c>
      <c r="H22" s="33" t="s">
        <v>100</v>
      </c>
      <c r="I22" s="1">
        <v>2</v>
      </c>
    </row>
    <row r="23" spans="3:12" x14ac:dyDescent="0.25">
      <c r="C23" s="33" t="s">
        <v>152</v>
      </c>
      <c r="D23" s="4">
        <v>100</v>
      </c>
      <c r="H23" s="33" t="s">
        <v>152</v>
      </c>
      <c r="I23" s="1">
        <v>5</v>
      </c>
      <c r="K23" s="31" t="s">
        <v>194</v>
      </c>
      <c r="L23" t="s">
        <v>193</v>
      </c>
    </row>
    <row r="24" spans="3:12" x14ac:dyDescent="0.25">
      <c r="C24" s="33" t="s">
        <v>182</v>
      </c>
      <c r="D24" s="4">
        <v>75</v>
      </c>
      <c r="H24" s="33" t="s">
        <v>182</v>
      </c>
      <c r="I24" s="1">
        <v>5</v>
      </c>
      <c r="K24" s="32">
        <v>2024</v>
      </c>
      <c r="L24" s="1">
        <v>252</v>
      </c>
    </row>
    <row r="25" spans="3:12" x14ac:dyDescent="0.25">
      <c r="C25" s="33" t="s">
        <v>135</v>
      </c>
      <c r="D25" s="4">
        <v>105</v>
      </c>
      <c r="H25" s="33" t="s">
        <v>135</v>
      </c>
      <c r="I25" s="1">
        <v>3</v>
      </c>
      <c r="K25" s="33" t="s">
        <v>196</v>
      </c>
      <c r="L25" s="1">
        <v>34</v>
      </c>
    </row>
    <row r="26" spans="3:12" x14ac:dyDescent="0.25">
      <c r="C26" s="33" t="s">
        <v>170</v>
      </c>
      <c r="D26" s="4">
        <v>100</v>
      </c>
      <c r="H26" s="33" t="s">
        <v>170</v>
      </c>
      <c r="I26" s="1">
        <v>5</v>
      </c>
      <c r="K26" s="33" t="s">
        <v>197</v>
      </c>
      <c r="L26" s="1">
        <v>41</v>
      </c>
    </row>
    <row r="27" spans="3:12" x14ac:dyDescent="0.25">
      <c r="C27" s="33" t="s">
        <v>94</v>
      </c>
      <c r="D27" s="4">
        <v>120</v>
      </c>
      <c r="H27" s="33" t="s">
        <v>94</v>
      </c>
      <c r="I27" s="1">
        <v>3</v>
      </c>
      <c r="K27" s="33" t="s">
        <v>198</v>
      </c>
      <c r="L27" s="1">
        <v>51</v>
      </c>
    </row>
    <row r="28" spans="3:12" x14ac:dyDescent="0.25">
      <c r="C28" s="33" t="s">
        <v>123</v>
      </c>
      <c r="D28" s="4">
        <v>300</v>
      </c>
      <c r="H28" s="33" t="s">
        <v>123</v>
      </c>
      <c r="I28" s="1">
        <v>3</v>
      </c>
      <c r="K28" s="33" t="s">
        <v>199</v>
      </c>
      <c r="L28" s="1">
        <v>39</v>
      </c>
    </row>
    <row r="29" spans="3:12" x14ac:dyDescent="0.25">
      <c r="C29" s="32" t="s">
        <v>15</v>
      </c>
      <c r="D29" s="4">
        <v>2138</v>
      </c>
      <c r="H29" s="32" t="s">
        <v>15</v>
      </c>
      <c r="I29" s="1">
        <v>62</v>
      </c>
      <c r="K29" s="33" t="s">
        <v>200</v>
      </c>
      <c r="L29" s="1">
        <v>39</v>
      </c>
    </row>
    <row r="30" spans="3:12" x14ac:dyDescent="0.25">
      <c r="C30" s="33" t="s">
        <v>47</v>
      </c>
      <c r="D30" s="4">
        <v>90</v>
      </c>
      <c r="H30" s="33" t="s">
        <v>47</v>
      </c>
      <c r="I30" s="1">
        <v>3</v>
      </c>
      <c r="K30" s="33" t="s">
        <v>201</v>
      </c>
      <c r="L30" s="1">
        <v>48</v>
      </c>
    </row>
    <row r="31" spans="3:12" x14ac:dyDescent="0.25">
      <c r="C31" s="33" t="s">
        <v>76</v>
      </c>
      <c r="D31" s="4">
        <v>150</v>
      </c>
      <c r="H31" s="33" t="s">
        <v>76</v>
      </c>
      <c r="I31" s="1">
        <v>2</v>
      </c>
      <c r="K31" s="32">
        <v>2025</v>
      </c>
      <c r="L31" s="1">
        <v>112</v>
      </c>
    </row>
    <row r="32" spans="3:12" x14ac:dyDescent="0.25">
      <c r="C32" s="33" t="s">
        <v>41</v>
      </c>
      <c r="D32" s="4">
        <v>280</v>
      </c>
      <c r="H32" s="33" t="s">
        <v>41</v>
      </c>
      <c r="I32" s="1">
        <v>4</v>
      </c>
      <c r="K32" s="33" t="s">
        <v>202</v>
      </c>
      <c r="L32" s="1">
        <v>38</v>
      </c>
    </row>
    <row r="33" spans="3:12" x14ac:dyDescent="0.25">
      <c r="C33" s="33" t="s">
        <v>52</v>
      </c>
      <c r="D33" s="4">
        <v>160</v>
      </c>
      <c r="H33" s="33" t="s">
        <v>52</v>
      </c>
      <c r="I33" s="1">
        <v>8</v>
      </c>
      <c r="K33" s="33" t="s">
        <v>203</v>
      </c>
      <c r="L33" s="1">
        <v>45</v>
      </c>
    </row>
    <row r="34" spans="3:12" x14ac:dyDescent="0.25">
      <c r="C34" s="33" t="s">
        <v>25</v>
      </c>
      <c r="D34" s="4">
        <v>180</v>
      </c>
      <c r="H34" s="33" t="s">
        <v>25</v>
      </c>
      <c r="I34" s="1">
        <v>4</v>
      </c>
      <c r="K34" s="33" t="s">
        <v>204</v>
      </c>
      <c r="L34" s="1">
        <v>29</v>
      </c>
    </row>
    <row r="35" spans="3:12" x14ac:dyDescent="0.25">
      <c r="C35" s="33" t="s">
        <v>58</v>
      </c>
      <c r="D35" s="4">
        <v>240</v>
      </c>
      <c r="H35" s="33" t="s">
        <v>58</v>
      </c>
      <c r="I35" s="1">
        <v>3</v>
      </c>
      <c r="K35" s="32" t="s">
        <v>195</v>
      </c>
      <c r="L35" s="1">
        <v>364</v>
      </c>
    </row>
    <row r="36" spans="3:12" x14ac:dyDescent="0.25">
      <c r="C36" s="33" t="s">
        <v>20</v>
      </c>
      <c r="D36" s="4">
        <v>165</v>
      </c>
      <c r="H36" s="33" t="s">
        <v>20</v>
      </c>
      <c r="I36" s="1">
        <v>3</v>
      </c>
    </row>
    <row r="37" spans="3:12" x14ac:dyDescent="0.25">
      <c r="C37" s="33" t="s">
        <v>70</v>
      </c>
      <c r="D37" s="4">
        <v>168</v>
      </c>
      <c r="H37" s="33" t="s">
        <v>70</v>
      </c>
      <c r="I37" s="1">
        <v>6</v>
      </c>
    </row>
    <row r="38" spans="3:12" x14ac:dyDescent="0.25">
      <c r="C38" s="33" t="s">
        <v>44</v>
      </c>
      <c r="D38" s="4">
        <v>90</v>
      </c>
      <c r="H38" s="33" t="s">
        <v>44</v>
      </c>
      <c r="I38" s="1">
        <v>5</v>
      </c>
    </row>
    <row r="39" spans="3:12" x14ac:dyDescent="0.25">
      <c r="C39" s="33" t="s">
        <v>64</v>
      </c>
      <c r="D39" s="4">
        <v>140</v>
      </c>
      <c r="H39" s="33" t="s">
        <v>64</v>
      </c>
      <c r="I39" s="1">
        <v>4</v>
      </c>
    </row>
    <row r="40" spans="3:12" x14ac:dyDescent="0.25">
      <c r="C40" s="33" t="s">
        <v>32</v>
      </c>
      <c r="D40" s="4">
        <v>70</v>
      </c>
      <c r="H40" s="33" t="s">
        <v>32</v>
      </c>
      <c r="I40" s="1">
        <v>7</v>
      </c>
    </row>
    <row r="41" spans="3:12" x14ac:dyDescent="0.25">
      <c r="C41" s="33" t="s">
        <v>37</v>
      </c>
      <c r="D41" s="4">
        <v>130</v>
      </c>
      <c r="H41" s="33" t="s">
        <v>37</v>
      </c>
      <c r="I41" s="1">
        <v>2</v>
      </c>
    </row>
    <row r="42" spans="3:12" x14ac:dyDescent="0.25">
      <c r="C42" s="33" t="s">
        <v>14</v>
      </c>
      <c r="D42" s="4">
        <v>275</v>
      </c>
      <c r="H42" s="33" t="s">
        <v>14</v>
      </c>
      <c r="I42" s="1">
        <v>11</v>
      </c>
    </row>
    <row r="43" spans="3:12" x14ac:dyDescent="0.25">
      <c r="C43" s="32" t="s">
        <v>9</v>
      </c>
      <c r="D43" s="4">
        <v>8366</v>
      </c>
      <c r="H43" s="32" t="s">
        <v>9</v>
      </c>
      <c r="I43" s="1">
        <v>63</v>
      </c>
    </row>
    <row r="44" spans="3:12" x14ac:dyDescent="0.25">
      <c r="C44" s="33" t="s">
        <v>139</v>
      </c>
      <c r="D44" s="4">
        <v>280</v>
      </c>
      <c r="H44" s="33" t="s">
        <v>139</v>
      </c>
      <c r="I44" s="1">
        <v>1</v>
      </c>
    </row>
    <row r="45" spans="3:12" x14ac:dyDescent="0.25">
      <c r="C45" s="33" t="s">
        <v>116</v>
      </c>
      <c r="D45" s="4">
        <v>220</v>
      </c>
      <c r="H45" s="33" t="s">
        <v>116</v>
      </c>
      <c r="I45" s="1">
        <v>1</v>
      </c>
    </row>
    <row r="46" spans="3:12" x14ac:dyDescent="0.25">
      <c r="C46" s="33" t="s">
        <v>121</v>
      </c>
      <c r="D46" s="4">
        <v>130</v>
      </c>
      <c r="H46" s="33" t="s">
        <v>121</v>
      </c>
      <c r="I46" s="1">
        <v>1</v>
      </c>
    </row>
    <row r="47" spans="3:12" x14ac:dyDescent="0.25">
      <c r="C47" s="33" t="s">
        <v>46</v>
      </c>
      <c r="D47" s="4">
        <v>90</v>
      </c>
      <c r="H47" s="33" t="s">
        <v>46</v>
      </c>
      <c r="I47" s="1">
        <v>2</v>
      </c>
    </row>
    <row r="48" spans="3:12" x14ac:dyDescent="0.25">
      <c r="C48" s="33" t="s">
        <v>43</v>
      </c>
      <c r="D48" s="4">
        <v>180</v>
      </c>
      <c r="H48" s="33" t="s">
        <v>43</v>
      </c>
      <c r="I48" s="1">
        <v>2</v>
      </c>
    </row>
    <row r="49" spans="3:9" x14ac:dyDescent="0.25">
      <c r="C49" s="33" t="s">
        <v>104</v>
      </c>
      <c r="D49" s="4">
        <v>85</v>
      </c>
      <c r="H49" s="33" t="s">
        <v>104</v>
      </c>
      <c r="I49" s="1">
        <v>1</v>
      </c>
    </row>
    <row r="50" spans="3:9" x14ac:dyDescent="0.25">
      <c r="C50" s="33" t="s">
        <v>92</v>
      </c>
      <c r="D50" s="4">
        <v>95</v>
      </c>
      <c r="H50" s="33" t="s">
        <v>92</v>
      </c>
      <c r="I50" s="1">
        <v>1</v>
      </c>
    </row>
    <row r="51" spans="3:9" x14ac:dyDescent="0.25">
      <c r="C51" s="33" t="s">
        <v>56</v>
      </c>
      <c r="D51" s="4">
        <v>120</v>
      </c>
      <c r="H51" s="33" t="s">
        <v>56</v>
      </c>
      <c r="I51" s="1">
        <v>2</v>
      </c>
    </row>
    <row r="52" spans="3:9" x14ac:dyDescent="0.25">
      <c r="C52" s="33" t="s">
        <v>62</v>
      </c>
      <c r="D52" s="4">
        <v>150</v>
      </c>
      <c r="H52" s="33" t="s">
        <v>62</v>
      </c>
      <c r="I52" s="1">
        <v>1</v>
      </c>
    </row>
    <row r="53" spans="3:9" x14ac:dyDescent="0.25">
      <c r="C53" s="33" t="s">
        <v>11</v>
      </c>
      <c r="D53" s="4">
        <v>230</v>
      </c>
      <c r="H53" s="33" t="s">
        <v>11</v>
      </c>
      <c r="I53" s="1">
        <v>3</v>
      </c>
    </row>
    <row r="54" spans="3:9" x14ac:dyDescent="0.25">
      <c r="C54" s="33" t="s">
        <v>8</v>
      </c>
      <c r="D54" s="4">
        <v>2350</v>
      </c>
      <c r="H54" s="33" t="s">
        <v>8</v>
      </c>
      <c r="I54" s="1">
        <v>2</v>
      </c>
    </row>
    <row r="55" spans="3:9" x14ac:dyDescent="0.25">
      <c r="C55" s="33" t="s">
        <v>12</v>
      </c>
      <c r="D55" s="4">
        <v>610</v>
      </c>
      <c r="H55" s="33" t="s">
        <v>12</v>
      </c>
      <c r="I55" s="1">
        <v>2</v>
      </c>
    </row>
    <row r="56" spans="3:9" x14ac:dyDescent="0.25">
      <c r="C56" s="33" t="s">
        <v>31</v>
      </c>
      <c r="D56" s="4">
        <v>80</v>
      </c>
      <c r="H56" s="33" t="s">
        <v>31</v>
      </c>
      <c r="I56" s="1">
        <v>4</v>
      </c>
    </row>
    <row r="57" spans="3:9" x14ac:dyDescent="0.25">
      <c r="C57" s="33" t="s">
        <v>168</v>
      </c>
      <c r="D57" s="4">
        <v>180</v>
      </c>
      <c r="H57" s="33" t="s">
        <v>168</v>
      </c>
      <c r="I57" s="1">
        <v>1</v>
      </c>
    </row>
    <row r="58" spans="3:9" x14ac:dyDescent="0.25">
      <c r="C58" s="33" t="s">
        <v>162</v>
      </c>
      <c r="D58" s="4">
        <v>190</v>
      </c>
      <c r="H58" s="33" t="s">
        <v>162</v>
      </c>
      <c r="I58" s="1">
        <v>1</v>
      </c>
    </row>
    <row r="59" spans="3:9" x14ac:dyDescent="0.25">
      <c r="C59" s="33" t="s">
        <v>98</v>
      </c>
      <c r="D59" s="4">
        <v>110</v>
      </c>
      <c r="H59" s="33" t="s">
        <v>98</v>
      </c>
      <c r="I59" s="1">
        <v>2</v>
      </c>
    </row>
    <row r="60" spans="3:9" x14ac:dyDescent="0.25">
      <c r="C60" s="33" t="s">
        <v>186</v>
      </c>
      <c r="D60" s="4">
        <v>80</v>
      </c>
      <c r="H60" s="33" t="s">
        <v>186</v>
      </c>
      <c r="I60" s="1">
        <v>2</v>
      </c>
    </row>
    <row r="61" spans="3:9" x14ac:dyDescent="0.25">
      <c r="C61" s="33" t="s">
        <v>86</v>
      </c>
      <c r="D61" s="4">
        <v>180</v>
      </c>
      <c r="H61" s="33" t="s">
        <v>86</v>
      </c>
      <c r="I61" s="1">
        <v>1</v>
      </c>
    </row>
    <row r="62" spans="3:9" x14ac:dyDescent="0.25">
      <c r="C62" s="33" t="s">
        <v>110</v>
      </c>
      <c r="D62" s="4">
        <v>400</v>
      </c>
      <c r="H62" s="33" t="s">
        <v>110</v>
      </c>
      <c r="I62" s="1">
        <v>1</v>
      </c>
    </row>
    <row r="63" spans="3:9" x14ac:dyDescent="0.25">
      <c r="C63" s="33" t="s">
        <v>150</v>
      </c>
      <c r="D63" s="4">
        <v>126</v>
      </c>
      <c r="H63" s="33" t="s">
        <v>150</v>
      </c>
      <c r="I63" s="1">
        <v>7</v>
      </c>
    </row>
    <row r="64" spans="3:9" x14ac:dyDescent="0.25">
      <c r="C64" s="33" t="s">
        <v>127</v>
      </c>
      <c r="D64" s="4">
        <v>65</v>
      </c>
      <c r="H64" s="33" t="s">
        <v>127</v>
      </c>
      <c r="I64" s="1">
        <v>1</v>
      </c>
    </row>
    <row r="65" spans="3:9" x14ac:dyDescent="0.25">
      <c r="C65" s="33" t="s">
        <v>156</v>
      </c>
      <c r="D65" s="4">
        <v>110</v>
      </c>
      <c r="H65" s="33" t="s">
        <v>156</v>
      </c>
      <c r="I65" s="1">
        <v>1</v>
      </c>
    </row>
    <row r="66" spans="3:9" x14ac:dyDescent="0.25">
      <c r="C66" s="33" t="s">
        <v>174</v>
      </c>
      <c r="D66" s="4">
        <v>700</v>
      </c>
      <c r="H66" s="33" t="s">
        <v>174</v>
      </c>
      <c r="I66" s="1">
        <v>1</v>
      </c>
    </row>
    <row r="67" spans="3:9" x14ac:dyDescent="0.25">
      <c r="C67" s="33" t="s">
        <v>80</v>
      </c>
      <c r="D67" s="4">
        <v>250</v>
      </c>
      <c r="H67" s="33" t="s">
        <v>80</v>
      </c>
      <c r="I67" s="1">
        <v>1</v>
      </c>
    </row>
    <row r="68" spans="3:9" x14ac:dyDescent="0.25">
      <c r="C68" s="33" t="s">
        <v>74</v>
      </c>
      <c r="D68" s="4">
        <v>200</v>
      </c>
      <c r="H68" s="33" t="s">
        <v>74</v>
      </c>
      <c r="I68" s="1">
        <v>1</v>
      </c>
    </row>
    <row r="69" spans="3:9" x14ac:dyDescent="0.25">
      <c r="C69" s="33" t="s">
        <v>50</v>
      </c>
      <c r="D69" s="4">
        <v>300</v>
      </c>
      <c r="H69" s="33" t="s">
        <v>50</v>
      </c>
      <c r="I69" s="1">
        <v>1</v>
      </c>
    </row>
    <row r="70" spans="3:9" x14ac:dyDescent="0.25">
      <c r="C70" s="33" t="s">
        <v>68</v>
      </c>
      <c r="D70" s="4">
        <v>120</v>
      </c>
      <c r="H70" s="33" t="s">
        <v>68</v>
      </c>
      <c r="I70" s="1">
        <v>10</v>
      </c>
    </row>
    <row r="71" spans="3:9" x14ac:dyDescent="0.25">
      <c r="C71" s="33" t="s">
        <v>133</v>
      </c>
      <c r="D71" s="4">
        <v>350</v>
      </c>
      <c r="H71" s="33" t="s">
        <v>133</v>
      </c>
      <c r="I71" s="1">
        <v>1</v>
      </c>
    </row>
    <row r="72" spans="3:9" x14ac:dyDescent="0.25">
      <c r="C72" s="33" t="s">
        <v>21</v>
      </c>
      <c r="D72" s="4">
        <v>100</v>
      </c>
      <c r="H72" s="33" t="s">
        <v>21</v>
      </c>
      <c r="I72" s="1">
        <v>2</v>
      </c>
    </row>
    <row r="73" spans="3:9" x14ac:dyDescent="0.25">
      <c r="C73" s="33" t="s">
        <v>144</v>
      </c>
      <c r="D73" s="4">
        <v>60</v>
      </c>
      <c r="H73" s="33" t="s">
        <v>144</v>
      </c>
      <c r="I73" s="1">
        <v>2</v>
      </c>
    </row>
    <row r="74" spans="3:9" x14ac:dyDescent="0.25">
      <c r="C74" s="33" t="s">
        <v>180</v>
      </c>
      <c r="D74" s="4">
        <v>120</v>
      </c>
      <c r="H74" s="33" t="s">
        <v>180</v>
      </c>
      <c r="I74" s="1">
        <v>1</v>
      </c>
    </row>
    <row r="75" spans="3:9" x14ac:dyDescent="0.25">
      <c r="C75" s="33" t="s">
        <v>35</v>
      </c>
      <c r="D75" s="4">
        <v>105</v>
      </c>
      <c r="H75" s="33" t="s">
        <v>35</v>
      </c>
      <c r="I75" s="1">
        <v>3</v>
      </c>
    </row>
    <row r="76" spans="3:9" x14ac:dyDescent="0.25">
      <c r="C76" s="32" t="s">
        <v>24</v>
      </c>
      <c r="D76" s="4">
        <v>600</v>
      </c>
      <c r="H76" s="32" t="s">
        <v>24</v>
      </c>
      <c r="I76" s="1">
        <v>2</v>
      </c>
    </row>
    <row r="77" spans="3:9" x14ac:dyDescent="0.25">
      <c r="C77" s="33" t="s">
        <v>23</v>
      </c>
      <c r="D77" s="4">
        <v>250</v>
      </c>
      <c r="H77" s="33" t="s">
        <v>23</v>
      </c>
      <c r="I77" s="1">
        <v>1</v>
      </c>
    </row>
    <row r="78" spans="3:9" x14ac:dyDescent="0.25">
      <c r="C78" s="33" t="s">
        <v>40</v>
      </c>
      <c r="D78" s="4">
        <v>350</v>
      </c>
      <c r="H78" s="33" t="s">
        <v>40</v>
      </c>
      <c r="I78" s="1">
        <v>1</v>
      </c>
    </row>
    <row r="79" spans="3:9" x14ac:dyDescent="0.25">
      <c r="C79" s="32" t="s">
        <v>18</v>
      </c>
      <c r="D79" s="4">
        <v>2601</v>
      </c>
      <c r="H79" s="32" t="s">
        <v>18</v>
      </c>
      <c r="I79" s="1">
        <v>154</v>
      </c>
    </row>
    <row r="80" spans="3:9" x14ac:dyDescent="0.25">
      <c r="C80" s="33" t="s">
        <v>54</v>
      </c>
      <c r="D80" s="4">
        <v>80</v>
      </c>
      <c r="H80" s="33" t="s">
        <v>54</v>
      </c>
      <c r="I80" s="1">
        <v>2</v>
      </c>
    </row>
    <row r="81" spans="3:9" x14ac:dyDescent="0.25">
      <c r="C81" s="33" t="s">
        <v>166</v>
      </c>
      <c r="D81" s="4">
        <v>60</v>
      </c>
      <c r="H81" s="33" t="s">
        <v>166</v>
      </c>
      <c r="I81" s="1">
        <v>6</v>
      </c>
    </row>
    <row r="82" spans="3:9" x14ac:dyDescent="0.25">
      <c r="C82" s="33" t="s">
        <v>96</v>
      </c>
      <c r="D82" s="4">
        <v>120</v>
      </c>
      <c r="H82" s="33" t="s">
        <v>96</v>
      </c>
      <c r="I82" s="1">
        <v>4</v>
      </c>
    </row>
    <row r="83" spans="3:9" x14ac:dyDescent="0.25">
      <c r="C83" s="33" t="s">
        <v>78</v>
      </c>
      <c r="D83" s="4">
        <v>60</v>
      </c>
      <c r="H83" s="33" t="s">
        <v>78</v>
      </c>
      <c r="I83" s="1">
        <v>12</v>
      </c>
    </row>
    <row r="84" spans="3:9" x14ac:dyDescent="0.25">
      <c r="C84" s="33" t="s">
        <v>17</v>
      </c>
      <c r="D84" s="4">
        <v>300</v>
      </c>
      <c r="H84" s="33" t="s">
        <v>17</v>
      </c>
      <c r="I84" s="1">
        <v>20</v>
      </c>
    </row>
    <row r="85" spans="3:9" x14ac:dyDescent="0.25">
      <c r="C85" s="33" t="s">
        <v>172</v>
      </c>
      <c r="D85" s="4">
        <v>88</v>
      </c>
      <c r="H85" s="33" t="s">
        <v>172</v>
      </c>
      <c r="I85" s="1">
        <v>4</v>
      </c>
    </row>
    <row r="86" spans="3:9" x14ac:dyDescent="0.25">
      <c r="C86" s="33" t="s">
        <v>45</v>
      </c>
      <c r="D86" s="4">
        <v>75</v>
      </c>
      <c r="H86" s="33" t="s">
        <v>45</v>
      </c>
      <c r="I86" s="1">
        <v>3</v>
      </c>
    </row>
    <row r="87" spans="3:9" x14ac:dyDescent="0.25">
      <c r="C87" s="33" t="s">
        <v>114</v>
      </c>
      <c r="D87" s="4">
        <v>80</v>
      </c>
      <c r="H87" s="33" t="s">
        <v>114</v>
      </c>
      <c r="I87" s="1">
        <v>2</v>
      </c>
    </row>
    <row r="88" spans="3:9" x14ac:dyDescent="0.25">
      <c r="C88" s="33" t="s">
        <v>34</v>
      </c>
      <c r="D88" s="4">
        <v>72</v>
      </c>
      <c r="H88" s="33" t="s">
        <v>34</v>
      </c>
      <c r="I88" s="1">
        <v>6</v>
      </c>
    </row>
    <row r="89" spans="3:9" x14ac:dyDescent="0.25">
      <c r="C89" s="33" t="s">
        <v>142</v>
      </c>
      <c r="D89" s="4">
        <v>135</v>
      </c>
      <c r="H89" s="33" t="s">
        <v>142</v>
      </c>
      <c r="I89" s="1">
        <v>3</v>
      </c>
    </row>
    <row r="90" spans="3:9" x14ac:dyDescent="0.25">
      <c r="C90" s="33" t="s">
        <v>154</v>
      </c>
      <c r="D90" s="4">
        <v>96</v>
      </c>
      <c r="H90" s="33" t="s">
        <v>154</v>
      </c>
      <c r="I90" s="1">
        <v>6</v>
      </c>
    </row>
    <row r="91" spans="3:9" x14ac:dyDescent="0.25">
      <c r="C91" s="33" t="s">
        <v>160</v>
      </c>
      <c r="D91" s="4">
        <v>125</v>
      </c>
      <c r="H91" s="33" t="s">
        <v>160</v>
      </c>
      <c r="I91" s="1">
        <v>5</v>
      </c>
    </row>
    <row r="92" spans="3:9" x14ac:dyDescent="0.25">
      <c r="C92" s="33" t="s">
        <v>66</v>
      </c>
      <c r="D92" s="4">
        <v>70</v>
      </c>
      <c r="H92" s="33" t="s">
        <v>66</v>
      </c>
      <c r="I92" s="1">
        <v>2</v>
      </c>
    </row>
    <row r="93" spans="3:9" x14ac:dyDescent="0.25">
      <c r="C93" s="33" t="s">
        <v>148</v>
      </c>
      <c r="D93" s="4">
        <v>152</v>
      </c>
      <c r="H93" s="33" t="s">
        <v>148</v>
      </c>
      <c r="I93" s="1">
        <v>4</v>
      </c>
    </row>
    <row r="94" spans="3:9" x14ac:dyDescent="0.25">
      <c r="C94" s="33" t="s">
        <v>102</v>
      </c>
      <c r="D94" s="4">
        <v>84</v>
      </c>
      <c r="H94" s="33" t="s">
        <v>102</v>
      </c>
      <c r="I94" s="1">
        <v>3</v>
      </c>
    </row>
    <row r="95" spans="3:9" x14ac:dyDescent="0.25">
      <c r="C95" s="33" t="s">
        <v>119</v>
      </c>
      <c r="D95" s="4">
        <v>72</v>
      </c>
      <c r="H95" s="33" t="s">
        <v>119</v>
      </c>
      <c r="I95" s="1">
        <v>4</v>
      </c>
    </row>
    <row r="96" spans="3:9" x14ac:dyDescent="0.25">
      <c r="C96" s="33" t="s">
        <v>108</v>
      </c>
      <c r="D96" s="4">
        <v>70</v>
      </c>
      <c r="H96" s="33" t="s">
        <v>108</v>
      </c>
      <c r="I96" s="1">
        <v>7</v>
      </c>
    </row>
    <row r="97" spans="3:9" x14ac:dyDescent="0.25">
      <c r="C97" s="33" t="s">
        <v>178</v>
      </c>
      <c r="D97" s="4">
        <v>63</v>
      </c>
      <c r="H97" s="33" t="s">
        <v>178</v>
      </c>
      <c r="I97" s="1">
        <v>7</v>
      </c>
    </row>
    <row r="98" spans="3:9" x14ac:dyDescent="0.25">
      <c r="C98" s="33" t="s">
        <v>48</v>
      </c>
      <c r="D98" s="4">
        <v>70</v>
      </c>
      <c r="H98" s="33" t="s">
        <v>48</v>
      </c>
      <c r="I98" s="1">
        <v>7</v>
      </c>
    </row>
    <row r="99" spans="3:9" x14ac:dyDescent="0.25">
      <c r="C99" s="33" t="s">
        <v>42</v>
      </c>
      <c r="D99" s="4">
        <v>60</v>
      </c>
      <c r="H99" s="33" t="s">
        <v>42</v>
      </c>
      <c r="I99" s="1">
        <v>3</v>
      </c>
    </row>
    <row r="100" spans="3:9" x14ac:dyDescent="0.25">
      <c r="C100" s="33" t="s">
        <v>131</v>
      </c>
      <c r="D100" s="4">
        <v>75</v>
      </c>
      <c r="H100" s="33" t="s">
        <v>131</v>
      </c>
      <c r="I100" s="1">
        <v>5</v>
      </c>
    </row>
    <row r="101" spans="3:9" x14ac:dyDescent="0.25">
      <c r="C101" s="33" t="s">
        <v>72</v>
      </c>
      <c r="D101" s="4">
        <v>75</v>
      </c>
      <c r="H101" s="33" t="s">
        <v>72</v>
      </c>
      <c r="I101" s="1">
        <v>5</v>
      </c>
    </row>
    <row r="102" spans="3:9" x14ac:dyDescent="0.25">
      <c r="C102" s="33" t="s">
        <v>125</v>
      </c>
      <c r="D102" s="4">
        <v>64</v>
      </c>
      <c r="H102" s="33" t="s">
        <v>125</v>
      </c>
      <c r="I102" s="1">
        <v>2</v>
      </c>
    </row>
    <row r="103" spans="3:9" x14ac:dyDescent="0.25">
      <c r="C103" s="33" t="s">
        <v>60</v>
      </c>
      <c r="D103" s="4">
        <v>72</v>
      </c>
      <c r="H103" s="33" t="s">
        <v>60</v>
      </c>
      <c r="I103" s="1">
        <v>9</v>
      </c>
    </row>
    <row r="104" spans="3:9" x14ac:dyDescent="0.25">
      <c r="C104" s="33" t="s">
        <v>38</v>
      </c>
      <c r="D104" s="4">
        <v>60</v>
      </c>
      <c r="H104" s="33" t="s">
        <v>38</v>
      </c>
      <c r="I104" s="1">
        <v>2</v>
      </c>
    </row>
    <row r="105" spans="3:9" x14ac:dyDescent="0.25">
      <c r="C105" s="33" t="s">
        <v>84</v>
      </c>
      <c r="D105" s="4">
        <v>135</v>
      </c>
      <c r="H105" s="33" t="s">
        <v>84</v>
      </c>
      <c r="I105" s="1">
        <v>3</v>
      </c>
    </row>
    <row r="106" spans="3:9" x14ac:dyDescent="0.25">
      <c r="C106" s="33" t="s">
        <v>90</v>
      </c>
      <c r="D106" s="4">
        <v>44</v>
      </c>
      <c r="H106" s="33" t="s">
        <v>90</v>
      </c>
      <c r="I106" s="1">
        <v>2</v>
      </c>
    </row>
    <row r="107" spans="3:9" x14ac:dyDescent="0.25">
      <c r="C107" s="33" t="s">
        <v>184</v>
      </c>
      <c r="D107" s="4">
        <v>88</v>
      </c>
      <c r="H107" s="33" t="s">
        <v>184</v>
      </c>
      <c r="I107" s="1">
        <v>8</v>
      </c>
    </row>
    <row r="108" spans="3:9" x14ac:dyDescent="0.25">
      <c r="C108" s="33" t="s">
        <v>137</v>
      </c>
      <c r="D108" s="4">
        <v>56</v>
      </c>
      <c r="H108" s="33" t="s">
        <v>137</v>
      </c>
      <c r="I108" s="1">
        <v>8</v>
      </c>
    </row>
    <row r="109" spans="3:9" x14ac:dyDescent="0.25">
      <c r="C109" s="32" t="s">
        <v>195</v>
      </c>
      <c r="D109" s="4">
        <v>15835</v>
      </c>
      <c r="H109" s="32" t="s">
        <v>195</v>
      </c>
      <c r="I109" s="1">
        <v>364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B019B-6EBF-4AE1-A322-4E57509FEC6B}">
  <dimension ref="A1:P10"/>
  <sheetViews>
    <sheetView showGridLines="0" tabSelected="1" workbookViewId="0">
      <selection activeCell="T19" sqref="T19"/>
    </sheetView>
  </sheetViews>
  <sheetFormatPr defaultRowHeight="15" x14ac:dyDescent="0.25"/>
  <sheetData>
    <row r="1" spans="1:16" ht="15" customHeight="1" x14ac:dyDescent="0.25">
      <c r="A1" s="34" t="s">
        <v>205</v>
      </c>
      <c r="B1" s="34"/>
      <c r="C1" s="34"/>
      <c r="D1" s="34"/>
      <c r="E1" s="34"/>
      <c r="F1" s="34"/>
      <c r="G1" s="34"/>
      <c r="H1" s="34"/>
      <c r="I1" s="34"/>
      <c r="J1" s="34"/>
      <c r="K1" s="34"/>
      <c r="L1" s="34"/>
      <c r="M1" s="34"/>
      <c r="N1" s="34"/>
      <c r="O1" s="34"/>
      <c r="P1" s="34"/>
    </row>
    <row r="2" spans="1:16" ht="15" customHeight="1" x14ac:dyDescent="0.25">
      <c r="A2" s="34"/>
      <c r="B2" s="34"/>
      <c r="C2" s="34"/>
      <c r="D2" s="34"/>
      <c r="E2" s="34"/>
      <c r="F2" s="34"/>
      <c r="G2" s="34"/>
      <c r="H2" s="34"/>
      <c r="I2" s="34"/>
      <c r="J2" s="34"/>
      <c r="K2" s="34"/>
      <c r="L2" s="34"/>
      <c r="M2" s="34"/>
      <c r="N2" s="34"/>
      <c r="O2" s="34"/>
      <c r="P2" s="34"/>
    </row>
    <row r="3" spans="1:16" ht="15" customHeight="1" x14ac:dyDescent="0.25">
      <c r="A3" s="34"/>
      <c r="B3" s="34"/>
      <c r="C3" s="34"/>
      <c r="D3" s="34"/>
      <c r="E3" s="34"/>
      <c r="F3" s="34"/>
      <c r="G3" s="34"/>
      <c r="H3" s="34"/>
      <c r="I3" s="34"/>
      <c r="J3" s="34"/>
      <c r="K3" s="34"/>
      <c r="L3" s="34"/>
      <c r="M3" s="34"/>
      <c r="N3" s="34"/>
      <c r="O3" s="34"/>
      <c r="P3" s="34"/>
    </row>
    <row r="4" spans="1:16" ht="15" customHeight="1" x14ac:dyDescent="0.25">
      <c r="A4" s="34"/>
      <c r="B4" s="34"/>
      <c r="C4" s="34"/>
      <c r="D4" s="34"/>
      <c r="E4" s="34"/>
      <c r="F4" s="34"/>
      <c r="G4" s="34"/>
      <c r="H4" s="34"/>
      <c r="I4" s="34"/>
      <c r="J4" s="34"/>
      <c r="K4" s="34"/>
      <c r="L4" s="34"/>
      <c r="M4" s="34"/>
      <c r="N4" s="34"/>
      <c r="O4" s="34"/>
      <c r="P4" s="34"/>
    </row>
    <row r="5" spans="1:16" ht="15" customHeight="1" x14ac:dyDescent="0.25">
      <c r="A5" s="34"/>
      <c r="B5" s="34"/>
      <c r="C5" s="34"/>
      <c r="D5" s="34"/>
      <c r="E5" s="34"/>
      <c r="F5" s="34"/>
      <c r="G5" s="34"/>
      <c r="H5" s="34"/>
      <c r="I5" s="34"/>
      <c r="J5" s="34"/>
      <c r="K5" s="34"/>
      <c r="L5" s="34"/>
      <c r="M5" s="34"/>
      <c r="N5" s="34"/>
      <c r="O5" s="34"/>
      <c r="P5" s="34"/>
    </row>
    <row r="6" spans="1:16" ht="15" customHeight="1" x14ac:dyDescent="0.25">
      <c r="A6" s="34"/>
      <c r="B6" s="34"/>
      <c r="C6" s="34"/>
      <c r="D6" s="34"/>
      <c r="E6" s="34"/>
      <c r="F6" s="34"/>
      <c r="G6" s="34"/>
      <c r="H6" s="34"/>
      <c r="I6" s="34"/>
      <c r="J6" s="34"/>
      <c r="K6" s="34"/>
      <c r="L6" s="34"/>
      <c r="M6" s="34"/>
      <c r="N6" s="34"/>
      <c r="O6" s="34"/>
      <c r="P6" s="34"/>
    </row>
    <row r="7" spans="1:16" ht="15" customHeight="1" x14ac:dyDescent="0.25">
      <c r="A7" s="34"/>
      <c r="B7" s="34"/>
      <c r="C7" s="34"/>
      <c r="D7" s="34"/>
      <c r="E7" s="34"/>
      <c r="F7" s="34"/>
      <c r="G7" s="34"/>
      <c r="H7" s="34"/>
      <c r="I7" s="34"/>
      <c r="J7" s="34"/>
      <c r="K7" s="34"/>
      <c r="L7" s="34"/>
      <c r="M7" s="34"/>
      <c r="N7" s="34"/>
      <c r="O7" s="34"/>
      <c r="P7" s="34"/>
    </row>
    <row r="8" spans="1:16" ht="15" customHeight="1" x14ac:dyDescent="0.25">
      <c r="A8" s="34"/>
      <c r="B8" s="34"/>
      <c r="C8" s="34"/>
      <c r="D8" s="34"/>
      <c r="E8" s="34"/>
      <c r="F8" s="34"/>
      <c r="G8" s="34"/>
      <c r="H8" s="34"/>
      <c r="I8" s="34"/>
      <c r="J8" s="34"/>
      <c r="K8" s="34"/>
      <c r="L8" s="34"/>
      <c r="M8" s="34"/>
      <c r="N8" s="34"/>
      <c r="O8" s="34"/>
      <c r="P8" s="34"/>
    </row>
    <row r="9" spans="1:16" ht="15" customHeight="1" x14ac:dyDescent="0.25">
      <c r="A9" s="34"/>
      <c r="B9" s="34"/>
      <c r="C9" s="34"/>
      <c r="D9" s="34"/>
      <c r="E9" s="34"/>
      <c r="F9" s="34"/>
      <c r="G9" s="34"/>
      <c r="H9" s="34"/>
      <c r="I9" s="34"/>
      <c r="J9" s="34"/>
      <c r="K9" s="34"/>
      <c r="L9" s="34"/>
      <c r="M9" s="34"/>
      <c r="N9" s="34"/>
      <c r="O9" s="34"/>
      <c r="P9" s="34"/>
    </row>
    <row r="10" spans="1:16" ht="15" customHeight="1" x14ac:dyDescent="0.25">
      <c r="A10" s="34"/>
      <c r="B10" s="34"/>
      <c r="C10" s="34"/>
      <c r="D10" s="34"/>
      <c r="E10" s="34"/>
      <c r="F10" s="34"/>
      <c r="G10" s="34"/>
      <c r="H10" s="34"/>
      <c r="I10" s="34"/>
      <c r="J10" s="34"/>
      <c r="K10" s="34"/>
      <c r="L10" s="34"/>
      <c r="M10" s="34"/>
      <c r="N10" s="34"/>
      <c r="O10" s="34"/>
      <c r="P10" s="34"/>
    </row>
  </sheetData>
  <mergeCells count="1">
    <mergeCell ref="A1:P10"/>
  </mergeCells>
  <phoneticPr fontId="2"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7 1 a 8 0 f - 9 b d 1 - 4 8 f 9 - 9 a e d - 3 0 9 3 3 b 5 6 9 d a d "   x m l n s = " h t t p : / / s c h e m a s . m i c r o s o f t . c o m / D a t a M a s h u p " > A A A A A F Y E A A B Q S w M E F A A C A A g A f Z W M W p 2 C B v q l A A A A 9 g A A A B I A H A B D b 2 5 m a W c v U G F j a 2 F n Z S 5 4 b W w g o h g A K K A U A A A A A A A A A A A A A A A A A A A A A A A A A A A A h Y + 9 D o I w G E V f h X S n f x p j y E c Z X B w k I T E x r k 2 t 0 A j F 0 G J 5 N w c f y V c Q o 6 i b 4 z 3 3 D P f e r z f I h q a O L r p z p r U p Y p i i S F v V H o w t U 9 T 7 Y 7 x E m Y B C q p M s d T T K 1 i W D O 6 S o 8 v 6 c E B J C w G G G 2 6 4 k n F J G 9 v l m q y r d S P S R z X 8 5 N t Z 5 a Z V G A n a v M Y J j N m d 4 Q T m m Q C Y I u b F f g Y 9 7 n + 0 P h F V f + 7 7 T Q t u 4 W A O Z I p D 3 B / E A U E s D B B Q A A g A I A H 2 V 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l Y x a I y Z B I U 8 B A A B C B A A A E w A c A E Z v c m 1 1 b G F z L 1 N l Y 3 R p b 2 4 x L m 0 g o h g A K K A U A A A A A A A A A A A A A A A A A A A A A A A A A A A A 7 Z L f a 8 I w E M f f C / 0 f j v j S Q i g o + w E b f R j t x o T h H N U n 3 U P W 3 j S s T S S 5 D o v 4 v y + 2 B R 3 6 J 5 i X X O 5 z u f s m f C 3 m J L W C r N u H j 7 7 n e 3 Y t D B a A E E O J 5 H v g V q Z r k x 8 y i f 2 N U p 3 X F S o K X m S J U a I V u Y M N W P K w n F s 0 d v k m K 5 g m y x T t D + n N E i P a E g v 5 I s V S V p L Q x I w z D o k u 6 0 r Z + J 7 D s 8 p 1 I d U q H o 5 u R x w + a k 2 Y U V N i f A y j i V b 4 G f J O 0 Y B N j a 4 c K + A V R e H G M i d v J r 5 c Y U / 6 f N C J 5 7 D o 8 0 9 l m e W i F M b G Z O r T l s l a q J X r O G s 2 e G w 3 M 0 L Z b 2 2 q T v A B 2 u D C f L 7 b s X f j w n H q X j d W d H c T H Y r 3 H H o A q S B 0 j F w W C h e 3 K K k t 6 c r R 9 l 7 L C L f U M j e k q H O C i a j w D C a u w 0 q b 5 g x 8 1 E K R p O Z c x l x J g q m R O f 5 n + 9 D 3 p L r 4 D 6 e m G D C E Y B S y q z e u 3 m i 9 8 Q d Q S w E C L Q A U A A I A C A B 9 l Y x a n Y I G + q U A A A D 2 A A A A E g A A A A A A A A A A A A A A A A A A A A A A Q 2 9 u Z m l n L 1 B h Y 2 t h Z 2 U u e G 1 s U E s B A i 0 A F A A C A A g A f Z W M W g / K 6 a u k A A A A 6 Q A A A B M A A A A A A A A A A A A A A A A A 8 Q A A A F t D b 2 5 0 Z W 5 0 X 1 R 5 c G V z X S 5 4 b W x Q S w E C L Q A U A A I A C A B 9 l Y x a I y Z B I U 8 B A A B C B A A A E w A A A A A A A A A A A A A A A A D i 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F g A A A A A A A C 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W U x N T k 2 O T g t Y T U 2 N S 0 0 N W M y L W E w M z g t Z T A 2 N G U z M D A x Z j J 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C 0 x M l Q w N j o 1 M z o w N C 4 5 M j A 5 M z k 4 W i I g L z 4 8 R W 5 0 c n k g V H l w Z T 0 i R m l s b E N v b H V t b l R 5 c G V z I i B W Y W x 1 Z T 0 i c 0 F 3 a 0 d C Z 1 l E Q X c 9 P S I g L z 4 8 R W 5 0 c n k g V H l w Z T 0 i R m l s b E N v b H V t b k 5 h b W V z I i B W Y W x 1 Z T 0 i c 1 s m c X V v d D t P c m R l c k l E J n F 1 b 3 Q 7 L C Z x d W 9 0 O 0 9 y Z G V y I E R h d G U m c X V v d D s s J n F 1 b 3 Q 7 Q 3 V z d G 9 t Z X I g S U Q m c X V v d D s s J n F 1 b 3 Q 7 U H J v Z H V j d C B O Y W 1 l J n F 1 b 3 Q 7 L C Z x d W 9 0 O 0 N h d G V n b 3 J 5 J n F 1 b 3 Q 7 L C Z x d W 9 0 O 1 F 1 Y W 5 0 a X R 5 J n F 1 b 3 Q 7 L C Z x d W 9 0 O 1 V u a X Q g 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L 0 F 1 d G 9 S Z W 1 v d m V k Q 2 9 s d W 1 u c z E u e 0 9 y Z G V y S U Q s M H 0 m c X V v d D s s J n F 1 b 3 Q 7 U 2 V j d G l v b j E v Z S 9 B d X R v U m V t b 3 Z l Z E N v b H V t b n M x L n t P c m R l c i B E Y X R l L D F 9 J n F 1 b 3 Q 7 L C Z x d W 9 0 O 1 N l Y 3 R p b 2 4 x L 2 U v Q X V 0 b 1 J l b W 9 2 Z W R D b 2 x 1 b W 5 z M S 5 7 Q 3 V z d G 9 t Z X I g S U Q s M n 0 m c X V v d D s s J n F 1 b 3 Q 7 U 2 V j d G l v b j E v Z S 9 B d X R v U m V t b 3 Z l Z E N v b H V t b n M x L n t Q c m 9 k d W N 0 I E 5 h b W U s M 3 0 m c X V v d D s s J n F 1 b 3 Q 7 U 2 V j d G l v b j E v Z S 9 B d X R v U m V t b 3 Z l Z E N v b H V t b n M x L n t D Y X R l Z 2 9 y e S w 0 f S Z x d W 9 0 O y w m c X V v d D t T Z W N 0 a W 9 u M S 9 l L 0 F 1 d G 9 S Z W 1 v d m V k Q 2 9 s d W 1 u c z E u e 1 F 1 Y W 5 0 a X R 5 L D V 9 J n F 1 b 3 Q 7 L C Z x d W 9 0 O 1 N l Y 3 R p b 2 4 x L 2 U v Q X V 0 b 1 J l b W 9 2 Z W R D b 2 x 1 b W 5 z M S 5 7 V W 5 p d C B Q c m l j Z S w 2 f S Z x d W 9 0 O 1 0 s J n F 1 b 3 Q 7 Q 2 9 s d W 1 u Q 2 9 1 b n Q m c X V v d D s 6 N y w m c X V v d D t L Z X l D b 2 x 1 b W 5 O Y W 1 l c y Z x d W 9 0 O z p b X S w m c X V v d D t D b 2 x 1 b W 5 J Z G V u d G l 0 a W V z J n F 1 b 3 Q 7 O l s m c X V v d D t T Z W N 0 a W 9 u M S 9 l L 0 F 1 d G 9 S Z W 1 v d m V k Q 2 9 s d W 1 u c z E u e 0 9 y Z G V y S U Q s M H 0 m c X V v d D s s J n F 1 b 3 Q 7 U 2 V j d G l v b j E v Z S 9 B d X R v U m V t b 3 Z l Z E N v b H V t b n M x L n t P c m R l c i B E Y X R l L D F 9 J n F 1 b 3 Q 7 L C Z x d W 9 0 O 1 N l Y 3 R p b 2 4 x L 2 U v Q X V 0 b 1 J l b W 9 2 Z W R D b 2 x 1 b W 5 z M S 5 7 Q 3 V z d G 9 t Z X I g S U Q s M n 0 m c X V v d D s s J n F 1 b 3 Q 7 U 2 V j d G l v b j E v Z S 9 B d X R v U m V t b 3 Z l Z E N v b H V t b n M x L n t Q c m 9 k d W N 0 I E 5 h b W U s M 3 0 m c X V v d D s s J n F 1 b 3 Q 7 U 2 V j d G l v b j E v Z S 9 B d X R v U m V t b 3 Z l Z E N v b H V t b n M x L n t D Y X R l Z 2 9 y e S w 0 f S Z x d W 9 0 O y w m c X V v d D t T Z W N 0 a W 9 u M S 9 l L 0 F 1 d G 9 S Z W 1 v d m V k Q 2 9 s d W 1 u c z E u e 1 F 1 Y W 5 0 a X R 5 L D V 9 J n F 1 b 3 Q 7 L C Z x d W 9 0 O 1 N l Y 3 R p b 2 4 x L 2 U v Q X V 0 b 1 J l b W 9 2 Z W R D b 2 x 1 b W 5 z M S 5 7 V W 5 p d C B Q c m l j Z S w 2 f S Z x d W 9 0 O 1 0 s J n F 1 b 3 Q 7 U m V s Y X R p b 2 5 z a G l w S W 5 m b y Z x d W 9 0 O z p b X X 0 i I C 8 + P C 9 T d G F i b G V F b n R y a W V z P j w v S X R l b T 4 8 S X R l b T 4 8 S X R l b U x v Y 2 F 0 a W 9 u P j x J d G V t V H l w Z T 5 G b 3 J t d W x h P C 9 J d G V t V H l w Z T 4 8 S X R l b V B h d G g + U 2 V j d G l v b j E v Z S 9 T b 3 V y Y 2 U 8 L 0 l 0 Z W 1 Q Y X R o P j w v S X R l b U x v Y 2 F 0 a W 9 u P j x T d G F i b G V F b n R y a W V z I C 8 + P C 9 J d G V t P j x J d G V t P j x J d G V t T G 9 j Y X R p b 2 4 + P E l 0 Z W 1 U e X B l P k Z v c m 1 1 b G E 8 L 0 l 0 Z W 1 U e X B l P j x J d G V t U G F 0 a D 5 T Z W N 0 a W 9 u M S 9 l L 1 B y b 2 1 v d G V k J T I w S G V h Z G V y c z w v S X R l b V B h d G g + P C 9 J d G V t T G 9 j Y X R p b 2 4 + P F N 0 Y W J s Z U V u d H J p Z X M g L z 4 8 L 0 l 0 Z W 0 + P E l 0 Z W 0 + P E l 0 Z W 1 M b 2 N h d G l v b j 4 8 S X R l b V R 5 c G U + R m 9 y b X V s Y T w v S X R l b V R 5 c G U + P E l 0 Z W 1 Q Y X R o P l N l Y 3 R p b 2 4 x L 2 U v Q 2 h h b m d l Z C U y M F R 5 c G U 8 L 0 l 0 Z W 1 Q Y X R o P j w v S X R l b U x v Y 2 F 0 a W 9 u P j x T d G F i b G V F b n R y a W V z I C 8 + P C 9 J d G V t P j x J d G V t P j x J d G V t T G 9 j Y X R p b 2 4 + P E l 0 Z W 1 U e X B l P k Z v c m 1 1 b G E 8 L 0 l 0 Z W 1 U e X B l P j x J d G V t U G F 0 a D 5 T Z W N 0 a W 9 u M S 9 l J T I w K D I p P C 9 J d G V t U G F 0 a D 4 8 L 0 l 0 Z W 1 M b 2 N h d G l v b j 4 8 U 3 R h Y m x l R W 5 0 c m l l c z 4 8 R W 5 0 c n k g V H l w Z T 0 i S X N Q c m l 2 Y X R l I i B W Y W x 1 Z T 0 i b D A i I C 8 + P E V u d H J 5 I F R 5 c G U 9 I l F 1 Z X J 5 S U Q i I F Z h b H V l P S J z M T Y 5 N z Y 3 O D U t N T Z m Y i 0 0 M 2 I z L W F l N j k t Y z V h N T Q 2 M G N i M W I 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N C 0 x M l Q w N z o w M z o y N S 4 5 N z Y 3 N D U 4 W i I g L z 4 8 R W 5 0 c n k g V H l w Z T 0 i R m l s b E N v b H V t b l R 5 c G V z I i B W Y W x 1 Z T 0 i c 0 F 3 a 0 d C Z 1 l E Q X c 9 P S I g L z 4 8 R W 5 0 c n k g V H l w Z T 0 i R m l s b E N v b H V t b k 5 h b W V z I i B W Y W x 1 Z T 0 i c 1 s m c X V v d D t P c m R l c k l E J n F 1 b 3 Q 7 L C Z x d W 9 0 O 0 9 y Z G V y I E R h d G U m c X V v d D s s J n F 1 b 3 Q 7 Q 3 V z d G 9 t Z X I g S U Q m c X V v d D s s J n F 1 b 3 Q 7 U H J v Z H V j d C B O Y W 1 l J n F 1 b 3 Q 7 L C Z x d W 9 0 O 0 N h d G V n b 3 J 5 J n F 1 b 3 Q 7 L C Z x d W 9 0 O 1 F 1 Y W 5 0 a X R 5 J n F 1 b 3 Q 7 L C Z x d W 9 0 O 1 V u a X Q g 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l I C g y K S 9 B d X R v U m V t b 3 Z l Z E N v b H V t b n M x L n t P c m R l c k l E L D B 9 J n F 1 b 3 Q 7 L C Z x d W 9 0 O 1 N l Y 3 R p b 2 4 x L 2 U g K D I p L 0 F 1 d G 9 S Z W 1 v d m V k Q 2 9 s d W 1 u c z E u e 0 9 y Z G V y I E R h d G U s M X 0 m c X V v d D s s J n F 1 b 3 Q 7 U 2 V j d G l v b j E v Z S A o M i k v Q X V 0 b 1 J l b W 9 2 Z W R D b 2 x 1 b W 5 z M S 5 7 Q 3 V z d G 9 t Z X I g S U Q s M n 0 m c X V v d D s s J n F 1 b 3 Q 7 U 2 V j d G l v b j E v Z S A o M i k v Q X V 0 b 1 J l b W 9 2 Z W R D b 2 x 1 b W 5 z M S 5 7 U H J v Z H V j d C B O Y W 1 l L D N 9 J n F 1 b 3 Q 7 L C Z x d W 9 0 O 1 N l Y 3 R p b 2 4 x L 2 U g K D I p L 0 F 1 d G 9 S Z W 1 v d m V k Q 2 9 s d W 1 u c z E u e 0 N h d G V n b 3 J 5 L D R 9 J n F 1 b 3 Q 7 L C Z x d W 9 0 O 1 N l Y 3 R p b 2 4 x L 2 U g K D I p L 0 F 1 d G 9 S Z W 1 v d m V k Q 2 9 s d W 1 u c z E u e 1 F 1 Y W 5 0 a X R 5 L D V 9 J n F 1 b 3 Q 7 L C Z x d W 9 0 O 1 N l Y 3 R p b 2 4 x L 2 U g K D I p L 0 F 1 d G 9 S Z W 1 v d m V k Q 2 9 s d W 1 u c z E u e 1 V u a X Q g U H J p Y 2 U s N n 0 m c X V v d D t d L C Z x d W 9 0 O 0 N v b H V t b k N v d W 5 0 J n F 1 b 3 Q 7 O j c s J n F 1 b 3 Q 7 S 2 V 5 Q 2 9 s d W 1 u T m F t Z X M m c X V v d D s 6 W 1 0 s J n F 1 b 3 Q 7 Q 2 9 s d W 1 u S W R l b n R p d G l l c y Z x d W 9 0 O z p b J n F 1 b 3 Q 7 U 2 V j d G l v b j E v Z S A o M i k v Q X V 0 b 1 J l b W 9 2 Z W R D b 2 x 1 b W 5 z M S 5 7 T 3 J k Z X J J R C w w f S Z x d W 9 0 O y w m c X V v d D t T Z W N 0 a W 9 u M S 9 l I C g y K S 9 B d X R v U m V t b 3 Z l Z E N v b H V t b n M x L n t P c m R l c i B E Y X R l L D F 9 J n F 1 b 3 Q 7 L C Z x d W 9 0 O 1 N l Y 3 R p b 2 4 x L 2 U g K D I p L 0 F 1 d G 9 S Z W 1 v d m V k Q 2 9 s d W 1 u c z E u e 0 N 1 c 3 R v b W V y I E l E L D J 9 J n F 1 b 3 Q 7 L C Z x d W 9 0 O 1 N l Y 3 R p b 2 4 x L 2 U g K D I p L 0 F 1 d G 9 S Z W 1 v d m V k Q 2 9 s d W 1 u c z E u e 1 B y b 2 R 1 Y 3 Q g T m F t Z S w z f S Z x d W 9 0 O y w m c X V v d D t T Z W N 0 a W 9 u M S 9 l I C g y K S 9 B d X R v U m V t b 3 Z l Z E N v b H V t b n M x L n t D Y X R l Z 2 9 y e S w 0 f S Z x d W 9 0 O y w m c X V v d D t T Z W N 0 a W 9 u M S 9 l I C g y K S 9 B d X R v U m V t b 3 Z l Z E N v b H V t b n M x L n t R d W F u d G l 0 e S w 1 f S Z x d W 9 0 O y w m c X V v d D t T Z W N 0 a W 9 u M S 9 l I C g y K S 9 B d X R v U m V t b 3 Z l Z E N v b H V t b n M x L n t V b m l 0 I F B y a W N l L D Z 9 J n F 1 b 3 Q 7 X S w m c X V v d D t S Z W x h d G l v b n N o a X B J b m Z v J n F 1 b 3 Q 7 O l t d f S I g L z 4 8 L 1 N 0 Y W J s Z U V u d H J p Z X M + P C 9 J d G V t P j x J d G V t P j x J d G V t T G 9 j Y X R p b 2 4 + P E l 0 Z W 1 U e X B l P k Z v c m 1 1 b G E 8 L 0 l 0 Z W 1 U e X B l P j x J d G V t U G F 0 a D 5 T Z W N 0 a W 9 u M S 9 l J T I w K D I p L 1 N v d X J j Z T w v S X R l b V B h d G g + P C 9 J d G V t T G 9 j Y X R p b 2 4 + P F N 0 Y W J s Z U V u d H J p Z X M g L z 4 8 L 0 l 0 Z W 0 + P E l 0 Z W 0 + P E l 0 Z W 1 M b 2 N h d G l v b j 4 8 S X R l b V R 5 c G U + R m 9 y b X V s Y T w v S X R l b V R 5 c G U + P E l 0 Z W 1 Q Y X R o P l N l Y 3 R p b 2 4 x L 2 U l M j A o M i k v U H J v b W 9 0 Z W Q l M j B I Z W F k Z X J z P C 9 J d G V t U G F 0 a D 4 8 L 0 l 0 Z W 1 M b 2 N h d G l v b j 4 8 U 3 R h Y m x l R W 5 0 c m l l c y A v P j w v S X R l b T 4 8 S X R l b T 4 8 S X R l b U x v Y 2 F 0 a W 9 u P j x J d G V t V H l w Z T 5 G b 3 J t d W x h P C 9 J d G V t V H l w Z T 4 8 S X R l b V B h d G g + U 2 V j d G l v b j E v Z S U y M C g y K S 9 D a G F u Z 2 V k J T I w V H l w Z T w v S X R l b V B h d G g + P C 9 J d G V t T G 9 j Y X R p b 2 4 + P F N 0 Y W J s Z U V u d H J p Z X M g L z 4 8 L 0 l 0 Z W 0 + P C 9 J d G V t c z 4 8 L 0 x v Y 2 F s U G F j a 2 F n Z U 1 l d G F k Y X R h R m l s Z T 4 W A A A A U E s F B g A A A A A A A A A A A A A A A A A A A A A A A C Y B A A A B A A A A 0 I y d 3 w E V 0 R G M e g D A T 8 K X 6 w E A A A A 9 h R h J g I k B S Y y 7 0 K N F x 9 A k A A A A A A I A A A A A A B B m A A A A A Q A A I A A A A M a y N i Y a 3 j 3 3 + Y m C a 8 Y Y b q g F W d h s D k C 6 O L 7 L K l y z m N Z V A A A A A A 6 A A A A A A g A A I A A A A L E w l P s i f 4 A c Z 7 A 8 2 g + / u T q y c L G X I O / R 4 O A l O W U H p 3 6 6 U A A A A H u b U 7 A K P c R 0 T W k 9 m W i U E t H 2 j + l o 5 h e i v e u E K x i F E Y 5 r t g N J 8 O X E u / Z Z D V M 2 F e l O O a S E C O m x X d j 7 U + p 5 n G P 1 K p v A S Q A 7 l 6 Z 1 C h W 1 2 N T A G 0 P l Q A A A A L 4 y 3 S g K a 0 n 1 G 2 M u / o m Y p y 6 l R A r / Z 8 4 M J 2 a 6 W 0 W e P 9 J F x y D Y H / a z o L y t k N t z j Z S X J o w y G S M a f w N / f b R 7 5 f q / 9 T g = < / D a t a M a s h u p > 
</file>

<file path=customXml/itemProps1.xml><?xml version="1.0" encoding="utf-8"?>
<ds:datastoreItem xmlns:ds="http://schemas.openxmlformats.org/officeDocument/2006/customXml" ds:itemID="{D7B27131-58EC-486D-A04B-E7C5D83355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Lim</dc:creator>
  <cp:lastModifiedBy>Vince Lim</cp:lastModifiedBy>
  <dcterms:created xsi:type="dcterms:W3CDTF">2025-04-12T06:52:35Z</dcterms:created>
  <dcterms:modified xsi:type="dcterms:W3CDTF">2025-04-12T11:22:26Z</dcterms:modified>
</cp:coreProperties>
</file>