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Downloads\Documents\Excel Tutorial\"/>
    </mc:Choice>
  </mc:AlternateContent>
  <xr:revisionPtr revIDLastSave="0" documentId="13_ncr:1_{E38E5459-58BC-42BA-9842-6B65AE8C426C}" xr6:coauthVersionLast="47" xr6:coauthVersionMax="47" xr10:uidLastSave="{00000000-0000-0000-0000-000000000000}"/>
  <bookViews>
    <workbookView xWindow="-120" yWindow="-120" windowWidth="29040" windowHeight="15840" activeTab="2" xr2:uid="{C626E0F8-154F-4B1F-BEF9-848D294BE586}"/>
  </bookViews>
  <sheets>
    <sheet name="Payroll" sheetId="1" r:id="rId1"/>
    <sheet name="Gradebook" sheetId="2" r:id="rId2"/>
    <sheet name="Decision 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5" i="4"/>
  <c r="E8" i="4"/>
  <c r="E7" i="4"/>
  <c r="E6" i="4"/>
  <c r="E5" i="4"/>
  <c r="K9" i="4"/>
  <c r="K8" i="4"/>
  <c r="K7" i="4"/>
  <c r="K6" i="4"/>
  <c r="K5" i="4"/>
  <c r="I9" i="4"/>
  <c r="I8" i="4"/>
  <c r="I7" i="4"/>
  <c r="I6" i="4"/>
  <c r="I5" i="4"/>
  <c r="G9" i="4"/>
  <c r="G8" i="4"/>
  <c r="G7" i="4"/>
  <c r="G6" i="4"/>
  <c r="G5" i="4"/>
  <c r="E9" i="4"/>
  <c r="N6" i="1"/>
  <c r="N4" i="1"/>
  <c r="N5" i="1"/>
  <c r="C6" i="4"/>
  <c r="C7" i="4"/>
  <c r="C8" i="4"/>
  <c r="C9" i="4"/>
  <c r="C5" i="4"/>
  <c r="K26" i="2"/>
  <c r="J26" i="2"/>
  <c r="I26" i="2"/>
  <c r="H26" i="2"/>
  <c r="K25" i="2"/>
  <c r="J25" i="2"/>
  <c r="I25" i="2"/>
  <c r="H25" i="2"/>
  <c r="K24" i="2"/>
  <c r="J24" i="2"/>
  <c r="I24" i="2"/>
  <c r="H24" i="2"/>
  <c r="F24" i="2"/>
  <c r="F25" i="2"/>
  <c r="F26" i="2"/>
  <c r="D24" i="2"/>
  <c r="E24" i="2"/>
  <c r="D25" i="2"/>
  <c r="E25" i="2"/>
  <c r="D26" i="2"/>
  <c r="E26" i="2"/>
  <c r="C26" i="2"/>
  <c r="C25" i="2"/>
  <c r="C24" i="2"/>
  <c r="M5" i="2"/>
  <c r="M6" i="2"/>
  <c r="M16" i="2"/>
  <c r="J4" i="2"/>
  <c r="I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M17" i="2" s="1"/>
  <c r="I18" i="2"/>
  <c r="M18" i="2" s="1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H5" i="2"/>
  <c r="H6" i="2"/>
  <c r="H7" i="2"/>
  <c r="M7" i="2" s="1"/>
  <c r="H8" i="2"/>
  <c r="M8" i="2" s="1"/>
  <c r="H9" i="2"/>
  <c r="M9" i="2" s="1"/>
  <c r="H10" i="2"/>
  <c r="M10" i="2" s="1"/>
  <c r="H11" i="2"/>
  <c r="M11" i="2" s="1"/>
  <c r="H12" i="2"/>
  <c r="M12" i="2" s="1"/>
  <c r="H13" i="2"/>
  <c r="M13" i="2" s="1"/>
  <c r="H14" i="2"/>
  <c r="M14" i="2" s="1"/>
  <c r="H15" i="2"/>
  <c r="M15" i="2" s="1"/>
  <c r="H16" i="2"/>
  <c r="H17" i="2"/>
  <c r="H18" i="2"/>
  <c r="H19" i="2"/>
  <c r="M19" i="2" s="1"/>
  <c r="H20" i="2"/>
  <c r="M20" i="2" s="1"/>
  <c r="H21" i="2"/>
  <c r="M21" i="2" s="1"/>
  <c r="H22" i="2"/>
  <c r="M22" i="2" s="1"/>
  <c r="H4" i="2"/>
  <c r="M4" i="2" s="1"/>
  <c r="AD27" i="1"/>
  <c r="AD26" i="1"/>
  <c r="AD25" i="1"/>
  <c r="AD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B6" i="1"/>
  <c r="AA6" i="1"/>
  <c r="Z6" i="1"/>
  <c r="Y6" i="1"/>
  <c r="X6" i="1"/>
  <c r="X4" i="1"/>
  <c r="AB4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Y4" i="1"/>
  <c r="Z4" i="1"/>
  <c r="AA4" i="1"/>
  <c r="Y5" i="1"/>
  <c r="Z5" i="1"/>
  <c r="AA5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Z3" i="1"/>
  <c r="AA3" i="1" s="1"/>
  <c r="AB3" i="1" s="1"/>
  <c r="Y3" i="1"/>
  <c r="T9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W3" i="1"/>
  <c r="T3" i="1"/>
  <c r="U3" i="1" s="1"/>
  <c r="V3" i="1" s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3" i="1"/>
  <c r="P3" i="1" s="1"/>
  <c r="Q3" i="1" s="1"/>
  <c r="R3" i="1" s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8" i="1"/>
  <c r="I12" i="1"/>
  <c r="I4" i="1"/>
  <c r="I5" i="1"/>
  <c r="I6" i="1"/>
  <c r="I7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D27" i="1"/>
  <c r="D26" i="1"/>
  <c r="D25" i="1"/>
  <c r="D24" i="1"/>
  <c r="C26" i="1"/>
  <c r="C25" i="1"/>
  <c r="C24" i="1"/>
  <c r="X22" i="1"/>
  <c r="X21" i="1" l="1"/>
  <c r="X16" i="1"/>
  <c r="X15" i="1"/>
  <c r="X17" i="1"/>
  <c r="X10" i="1"/>
  <c r="X19" i="1"/>
  <c r="X13" i="1"/>
  <c r="X9" i="1"/>
  <c r="X14" i="1"/>
  <c r="X18" i="1"/>
  <c r="X7" i="1"/>
  <c r="X12" i="1"/>
  <c r="X11" i="1"/>
  <c r="X5" i="1"/>
  <c r="X20" i="1"/>
  <c r="X8" i="1"/>
  <c r="N24" i="1"/>
  <c r="N27" i="1"/>
  <c r="N26" i="1"/>
  <c r="N25" i="1"/>
</calcChain>
</file>

<file path=xl/sharedStrings.xml><?xml version="1.0" encoding="utf-8"?>
<sst xmlns="http://schemas.openxmlformats.org/spreadsheetml/2006/main" count="120" uniqueCount="71">
  <si>
    <t>Employee Payroll</t>
  </si>
  <si>
    <t>Last Name</t>
  </si>
  <si>
    <t>First Name</t>
  </si>
  <si>
    <t>Hourly Wage</t>
  </si>
  <si>
    <t>Hours Worked</t>
  </si>
  <si>
    <t>Pay</t>
  </si>
  <si>
    <t>Daniel</t>
  </si>
  <si>
    <t>Carter</t>
  </si>
  <si>
    <t>Sophia</t>
  </si>
  <si>
    <t>Michael</t>
  </si>
  <si>
    <t>Emma</t>
  </si>
  <si>
    <t>James</t>
  </si>
  <si>
    <t>Olivia</t>
  </si>
  <si>
    <t>Ethan</t>
  </si>
  <si>
    <t>Ava</t>
  </si>
  <si>
    <t>William</t>
  </si>
  <si>
    <t>Charlotte</t>
  </si>
  <si>
    <t>Benjamin</t>
  </si>
  <si>
    <t>Mia</t>
  </si>
  <si>
    <t>Alexander</t>
  </si>
  <si>
    <t>Isabella</t>
  </si>
  <si>
    <t>Henry</t>
  </si>
  <si>
    <t>Grace</t>
  </si>
  <si>
    <t>Reyes</t>
  </si>
  <si>
    <t>Thompson</t>
  </si>
  <si>
    <t>Valdez</t>
  </si>
  <si>
    <t>Mitchell</t>
  </si>
  <si>
    <t>Navarro</t>
  </si>
  <si>
    <t>Brooks</t>
  </si>
  <si>
    <t>Simmons</t>
  </si>
  <si>
    <t>Garcia</t>
  </si>
  <si>
    <t>Perez</t>
  </si>
  <si>
    <t>Lee</t>
  </si>
  <si>
    <t>Robinson</t>
  </si>
  <si>
    <t>Torres</t>
  </si>
  <si>
    <t>Wright</t>
  </si>
  <si>
    <t>Foster</t>
  </si>
  <si>
    <t>Adams</t>
  </si>
  <si>
    <t>Bennett</t>
  </si>
  <si>
    <t>Samuel</t>
  </si>
  <si>
    <t>Cooper</t>
  </si>
  <si>
    <t>Lily</t>
  </si>
  <si>
    <t>Sullivan</t>
  </si>
  <si>
    <t>Noah</t>
  </si>
  <si>
    <t>Max</t>
  </si>
  <si>
    <t>Min</t>
  </si>
  <si>
    <t>Average</t>
  </si>
  <si>
    <t>Total</t>
  </si>
  <si>
    <t>Mr.Lim</t>
  </si>
  <si>
    <t>Overtime Hours</t>
  </si>
  <si>
    <t>Overtime Bonus</t>
  </si>
  <si>
    <t>Total Pay</t>
  </si>
  <si>
    <t>January Pay</t>
  </si>
  <si>
    <t>Gradebook</t>
  </si>
  <si>
    <t>Safety Test</t>
  </si>
  <si>
    <t>Company Philosophy Test</t>
  </si>
  <si>
    <t>Financial Skill Test</t>
  </si>
  <si>
    <t>Drug Test</t>
  </si>
  <si>
    <t>Points Possible</t>
  </si>
  <si>
    <t>Fire Employee?</t>
  </si>
  <si>
    <t>Job</t>
  </si>
  <si>
    <t>Career Decisions</t>
  </si>
  <si>
    <t>Data Analyst</t>
  </si>
  <si>
    <t>Business Analyst</t>
  </si>
  <si>
    <t>IT Consultant</t>
  </si>
  <si>
    <t>Cybersecurity Analyst</t>
  </si>
  <si>
    <t>Job Market</t>
  </si>
  <si>
    <t>Enjoyment</t>
  </si>
  <si>
    <t>My Talent</t>
  </si>
  <si>
    <t>Schooling</t>
  </si>
  <si>
    <t>Janitor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</si>
</sst>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7" fontId="0" fillId="4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9" fontId="0" fillId="0" borderId="0" xfId="1" applyFont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Gradebook!$A$4:$A$22</c:f>
              <c:strCache>
                <c:ptCount val="19"/>
                <c:pt idx="0">
                  <c:v>Carter</c:v>
                </c:pt>
                <c:pt idx="1">
                  <c:v>Reyes</c:v>
                </c:pt>
                <c:pt idx="2">
                  <c:v>Thompson</c:v>
                </c:pt>
                <c:pt idx="3">
                  <c:v>Valdez</c:v>
                </c:pt>
                <c:pt idx="4">
                  <c:v>Mitchell</c:v>
                </c:pt>
                <c:pt idx="5">
                  <c:v>Navarro</c:v>
                </c:pt>
                <c:pt idx="6">
                  <c:v>Brooks</c:v>
                </c:pt>
                <c:pt idx="7">
                  <c:v>Simmons</c:v>
                </c:pt>
                <c:pt idx="8">
                  <c:v>Garcia</c:v>
                </c:pt>
                <c:pt idx="9">
                  <c:v>Perez</c:v>
                </c:pt>
                <c:pt idx="10">
                  <c:v>Lee</c:v>
                </c:pt>
                <c:pt idx="11">
                  <c:v>Robinson</c:v>
                </c:pt>
                <c:pt idx="12">
                  <c:v>Torres</c:v>
                </c:pt>
                <c:pt idx="13">
                  <c:v>Wright</c:v>
                </c:pt>
                <c:pt idx="14">
                  <c:v>Foster</c:v>
                </c:pt>
                <c:pt idx="15">
                  <c:v>Adams</c:v>
                </c:pt>
                <c:pt idx="16">
                  <c:v>Bennett</c:v>
                </c:pt>
                <c:pt idx="17">
                  <c:v>Cooper</c:v>
                </c:pt>
                <c:pt idx="18">
                  <c:v>Sullivan</c:v>
                </c:pt>
              </c:strCache>
            </c:strRef>
          </c:cat>
          <c:val>
            <c:numRef>
              <c:f>Gradebook!$C$4:$C$22</c:f>
              <c:numCache>
                <c:formatCode>General</c:formatCode>
                <c:ptCount val="19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CEA-9D14-9D3900FD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886815"/>
        <c:axId val="352887295"/>
      </c:barChart>
      <c:catAx>
        <c:axId val="3528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7295"/>
        <c:crosses val="autoZero"/>
        <c:auto val="1"/>
        <c:lblAlgn val="ctr"/>
        <c:lblOffset val="100"/>
        <c:noMultiLvlLbl val="0"/>
      </c:catAx>
      <c:valAx>
        <c:axId val="3528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Gradebook!$A$4:$A$22</c:f>
              <c:strCache>
                <c:ptCount val="19"/>
                <c:pt idx="0">
                  <c:v>Carter</c:v>
                </c:pt>
                <c:pt idx="1">
                  <c:v>Reyes</c:v>
                </c:pt>
                <c:pt idx="2">
                  <c:v>Thompson</c:v>
                </c:pt>
                <c:pt idx="3">
                  <c:v>Valdez</c:v>
                </c:pt>
                <c:pt idx="4">
                  <c:v>Mitchell</c:v>
                </c:pt>
                <c:pt idx="5">
                  <c:v>Navarro</c:v>
                </c:pt>
                <c:pt idx="6">
                  <c:v>Brooks</c:v>
                </c:pt>
                <c:pt idx="7">
                  <c:v>Simmons</c:v>
                </c:pt>
                <c:pt idx="8">
                  <c:v>Garcia</c:v>
                </c:pt>
                <c:pt idx="9">
                  <c:v>Perez</c:v>
                </c:pt>
                <c:pt idx="10">
                  <c:v>Lee</c:v>
                </c:pt>
                <c:pt idx="11">
                  <c:v>Robinson</c:v>
                </c:pt>
                <c:pt idx="12">
                  <c:v>Torres</c:v>
                </c:pt>
                <c:pt idx="13">
                  <c:v>Wright</c:v>
                </c:pt>
                <c:pt idx="14">
                  <c:v>Foster</c:v>
                </c:pt>
                <c:pt idx="15">
                  <c:v>Adams</c:v>
                </c:pt>
                <c:pt idx="16">
                  <c:v>Bennett</c:v>
                </c:pt>
                <c:pt idx="17">
                  <c:v>Cooper</c:v>
                </c:pt>
                <c:pt idx="18">
                  <c:v>Sullivan</c:v>
                </c:pt>
              </c:strCache>
            </c:strRef>
          </c:cat>
          <c:val>
            <c:numRef>
              <c:f>Gradebook!$D$4:$D$22</c:f>
              <c:numCache>
                <c:formatCode>General</c:formatCode>
                <c:ptCount val="19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11</c:v>
                </c:pt>
                <c:pt idx="4">
                  <c:v>17</c:v>
                </c:pt>
                <c:pt idx="5">
                  <c:v>11</c:v>
                </c:pt>
                <c:pt idx="6">
                  <c:v>14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89B-826D-A8D8474F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05311"/>
        <c:axId val="385905791"/>
      </c:barChart>
      <c:catAx>
        <c:axId val="3859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5791"/>
        <c:crosses val="autoZero"/>
        <c:auto val="1"/>
        <c:lblAlgn val="ctr"/>
        <c:lblOffset val="100"/>
        <c:noMultiLvlLbl val="0"/>
      </c:catAx>
      <c:valAx>
        <c:axId val="3859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Gradebook!$A$4:$A$22</c:f>
              <c:strCache>
                <c:ptCount val="19"/>
                <c:pt idx="0">
                  <c:v>Carter</c:v>
                </c:pt>
                <c:pt idx="1">
                  <c:v>Reyes</c:v>
                </c:pt>
                <c:pt idx="2">
                  <c:v>Thompson</c:v>
                </c:pt>
                <c:pt idx="3">
                  <c:v>Valdez</c:v>
                </c:pt>
                <c:pt idx="4">
                  <c:v>Mitchell</c:v>
                </c:pt>
                <c:pt idx="5">
                  <c:v>Navarro</c:v>
                </c:pt>
                <c:pt idx="6">
                  <c:v>Brooks</c:v>
                </c:pt>
                <c:pt idx="7">
                  <c:v>Simmons</c:v>
                </c:pt>
                <c:pt idx="8">
                  <c:v>Garcia</c:v>
                </c:pt>
                <c:pt idx="9">
                  <c:v>Perez</c:v>
                </c:pt>
                <c:pt idx="10">
                  <c:v>Lee</c:v>
                </c:pt>
                <c:pt idx="11">
                  <c:v>Robinson</c:v>
                </c:pt>
                <c:pt idx="12">
                  <c:v>Torres</c:v>
                </c:pt>
                <c:pt idx="13">
                  <c:v>Wright</c:v>
                </c:pt>
                <c:pt idx="14">
                  <c:v>Foster</c:v>
                </c:pt>
                <c:pt idx="15">
                  <c:v>Adams</c:v>
                </c:pt>
                <c:pt idx="16">
                  <c:v>Bennett</c:v>
                </c:pt>
                <c:pt idx="17">
                  <c:v>Cooper</c:v>
                </c:pt>
                <c:pt idx="18">
                  <c:v>Sullivan</c:v>
                </c:pt>
              </c:strCache>
            </c:strRef>
          </c:cat>
          <c:val>
            <c:numRef>
              <c:f>Gradebook!$E$4:$E$22</c:f>
              <c:numCache>
                <c:formatCode>General</c:formatCode>
                <c:ptCount val="19"/>
                <c:pt idx="0">
                  <c:v>99</c:v>
                </c:pt>
                <c:pt idx="1">
                  <c:v>44</c:v>
                </c:pt>
                <c:pt idx="2">
                  <c:v>100</c:v>
                </c:pt>
                <c:pt idx="3">
                  <c:v>87</c:v>
                </c:pt>
                <c:pt idx="4">
                  <c:v>96</c:v>
                </c:pt>
                <c:pt idx="5">
                  <c:v>75</c:v>
                </c:pt>
                <c:pt idx="6">
                  <c:v>73</c:v>
                </c:pt>
                <c:pt idx="7">
                  <c:v>43</c:v>
                </c:pt>
                <c:pt idx="8">
                  <c:v>60</c:v>
                </c:pt>
                <c:pt idx="9">
                  <c:v>44</c:v>
                </c:pt>
                <c:pt idx="10">
                  <c:v>90</c:v>
                </c:pt>
                <c:pt idx="11">
                  <c:v>69</c:v>
                </c:pt>
                <c:pt idx="12">
                  <c:v>62</c:v>
                </c:pt>
                <c:pt idx="13">
                  <c:v>60</c:v>
                </c:pt>
                <c:pt idx="14">
                  <c:v>72</c:v>
                </c:pt>
                <c:pt idx="15">
                  <c:v>81</c:v>
                </c:pt>
                <c:pt idx="16">
                  <c:v>80</c:v>
                </c:pt>
                <c:pt idx="17">
                  <c:v>67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7-493F-991D-CB7477DF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19279"/>
        <c:axId val="431121199"/>
      </c:barChart>
      <c:catAx>
        <c:axId val="4311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1199"/>
        <c:crosses val="autoZero"/>
        <c:auto val="1"/>
        <c:lblAlgn val="ctr"/>
        <c:lblOffset val="100"/>
        <c:noMultiLvlLbl val="0"/>
      </c:catAx>
      <c:valAx>
        <c:axId val="431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1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1262062</xdr:rowOff>
    </xdr:from>
    <xdr:to>
      <xdr:col>21</xdr:col>
      <xdr:colOff>314325</xdr:colOff>
      <xdr:row>13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54615-BCA1-88D6-9EFC-41AE9A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14</xdr:row>
      <xdr:rowOff>176212</xdr:rowOff>
    </xdr:from>
    <xdr:to>
      <xdr:col>21</xdr:col>
      <xdr:colOff>300037</xdr:colOff>
      <xdr:row>29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30113-CC91-CAA7-8B43-49FCDFDE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595312</xdr:colOff>
      <xdr:row>29</xdr:row>
      <xdr:rowOff>176212</xdr:rowOff>
    </xdr:from>
    <xdr:to>
      <xdr:col>21</xdr:col>
      <xdr:colOff>290512</xdr:colOff>
      <xdr:row>44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B053F-0BEC-F206-948F-704D5A69F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05A8-0A5C-45AF-974C-59FE9E41202E}">
  <sheetPr>
    <pageSetUpPr fitToPage="1"/>
  </sheetPr>
  <dimension ref="A1:AD27"/>
  <sheetViews>
    <sheetView zoomScale="95" zoomScaleNormal="95" workbookViewId="0">
      <selection activeCell="N6" sqref="N6"/>
    </sheetView>
  </sheetViews>
  <sheetFormatPr defaultRowHeight="15" x14ac:dyDescent="0.25"/>
  <cols>
    <col min="1" max="1" width="16.5703125" customWidth="1"/>
    <col min="2" max="3" width="14.85546875" customWidth="1"/>
    <col min="4" max="8" width="14.28515625" customWidth="1"/>
    <col min="9" max="13" width="15.5703125" customWidth="1"/>
    <col min="14" max="18" width="11.7109375" bestFit="1" customWidth="1"/>
    <col min="19" max="23" width="15.7109375" customWidth="1"/>
    <col min="24" max="24" width="13.28515625" customWidth="1"/>
    <col min="25" max="28" width="11.7109375" bestFit="1" customWidth="1"/>
    <col min="30" max="30" width="11.42578125" bestFit="1" customWidth="1"/>
  </cols>
  <sheetData>
    <row r="1" spans="1:30" x14ac:dyDescent="0.25">
      <c r="A1" t="s">
        <v>0</v>
      </c>
      <c r="C1" t="s">
        <v>48</v>
      </c>
    </row>
    <row r="2" spans="1:30" x14ac:dyDescent="0.25">
      <c r="D2" t="s">
        <v>4</v>
      </c>
      <c r="I2" t="s">
        <v>49</v>
      </c>
      <c r="N2" t="s">
        <v>5</v>
      </c>
      <c r="S2" t="s">
        <v>50</v>
      </c>
      <c r="X2" t="s">
        <v>51</v>
      </c>
      <c r="AD2" t="s">
        <v>52</v>
      </c>
    </row>
    <row r="3" spans="1:30" x14ac:dyDescent="0.25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K3" si="0">E3+7</f>
        <v>45672</v>
      </c>
      <c r="G3" s="4">
        <f t="shared" si="0"/>
        <v>45679</v>
      </c>
      <c r="H3" s="4">
        <f t="shared" si="0"/>
        <v>45686</v>
      </c>
      <c r="I3" s="6">
        <v>36892</v>
      </c>
      <c r="J3" s="6">
        <f t="shared" si="0"/>
        <v>36899</v>
      </c>
      <c r="K3" s="6">
        <f t="shared" si="0"/>
        <v>36906</v>
      </c>
      <c r="L3" s="6">
        <f>K3+7</f>
        <v>36913</v>
      </c>
      <c r="M3" s="6">
        <f>L3+7</f>
        <v>36920</v>
      </c>
      <c r="N3" s="8">
        <v>36892</v>
      </c>
      <c r="O3" s="9">
        <f>N3+7</f>
        <v>36899</v>
      </c>
      <c r="P3" s="9">
        <f t="shared" ref="P3:R3" si="1">O3+7</f>
        <v>36906</v>
      </c>
      <c r="Q3" s="9">
        <f t="shared" si="1"/>
        <v>36913</v>
      </c>
      <c r="R3" s="9">
        <f t="shared" si="1"/>
        <v>36920</v>
      </c>
      <c r="S3" s="11">
        <v>36892</v>
      </c>
      <c r="T3" s="11">
        <f>S3+7</f>
        <v>36899</v>
      </c>
      <c r="U3" s="11">
        <f t="shared" ref="U3:W3" si="2">T3+7</f>
        <v>36906</v>
      </c>
      <c r="V3" s="11">
        <f t="shared" si="2"/>
        <v>36913</v>
      </c>
      <c r="W3" s="11">
        <f t="shared" si="2"/>
        <v>36920</v>
      </c>
      <c r="X3" s="13">
        <v>36892</v>
      </c>
      <c r="Y3" s="13">
        <f>X3+7</f>
        <v>36899</v>
      </c>
      <c r="Z3" s="13">
        <f t="shared" ref="Z3:AB3" si="3">Y3+7</f>
        <v>36906</v>
      </c>
      <c r="AA3" s="13">
        <f t="shared" si="3"/>
        <v>36913</v>
      </c>
      <c r="AB3" s="13">
        <f t="shared" si="3"/>
        <v>36920</v>
      </c>
    </row>
    <row r="4" spans="1:30" x14ac:dyDescent="0.25">
      <c r="A4" s="1" t="s">
        <v>7</v>
      </c>
      <c r="B4" s="1" t="s">
        <v>6</v>
      </c>
      <c r="C4" s="2">
        <v>15.9</v>
      </c>
      <c r="D4" s="5">
        <v>42</v>
      </c>
      <c r="E4" s="5">
        <v>42</v>
      </c>
      <c r="F4" s="5">
        <v>42</v>
      </c>
      <c r="G4" s="5">
        <v>40</v>
      </c>
      <c r="H4" s="5">
        <v>36</v>
      </c>
      <c r="I4" s="7">
        <f t="shared" ref="I4:I22" si="4">IF(D4&gt;40,D4-40,0)</f>
        <v>2</v>
      </c>
      <c r="J4" s="7">
        <f t="shared" ref="J4:J22" si="5">IF(E4&gt;40,E4-40,0)</f>
        <v>2</v>
      </c>
      <c r="K4" s="7">
        <f t="shared" ref="K4:K22" si="6">IF(F4&gt;40,F4-40,0)</f>
        <v>2</v>
      </c>
      <c r="L4" s="7">
        <f t="shared" ref="L4:L22" si="7">IF(G4&gt;40,G4-40,0)</f>
        <v>0</v>
      </c>
      <c r="M4" s="7">
        <f t="shared" ref="M4:M22" si="8">IF(H4&gt;40,H4-40,0)</f>
        <v>0</v>
      </c>
      <c r="N4" s="10">
        <f>$C4*D4</f>
        <v>667.80000000000007</v>
      </c>
      <c r="O4" s="10">
        <f>$C4*E4</f>
        <v>667.80000000000007</v>
      </c>
      <c r="P4" s="10">
        <f>$C4*F4</f>
        <v>667.80000000000007</v>
      </c>
      <c r="Q4" s="10">
        <f>$C4*G4</f>
        <v>636</v>
      </c>
      <c r="R4" s="10">
        <f>$C4*H4</f>
        <v>572.4</v>
      </c>
      <c r="S4" s="12">
        <f>0.5*$C4*I4</f>
        <v>15.9</v>
      </c>
      <c r="T4" s="12">
        <f t="shared" ref="T4:W19" si="9">0.5*$C4*J4</f>
        <v>15.9</v>
      </c>
      <c r="U4" s="12">
        <f t="shared" si="9"/>
        <v>15.9</v>
      </c>
      <c r="V4" s="12">
        <f t="shared" si="9"/>
        <v>0</v>
      </c>
      <c r="W4" s="12">
        <f t="shared" si="9"/>
        <v>0</v>
      </c>
      <c r="X4" s="14">
        <f>N4+S4</f>
        <v>683.7</v>
      </c>
      <c r="Y4" s="14">
        <f t="shared" ref="Y4:AB19" si="10">O4+T4</f>
        <v>683.7</v>
      </c>
      <c r="Z4" s="14">
        <f t="shared" si="10"/>
        <v>683.7</v>
      </c>
      <c r="AA4" s="14">
        <f t="shared" si="10"/>
        <v>636</v>
      </c>
      <c r="AB4" s="14">
        <f>R4+W4</f>
        <v>572.4</v>
      </c>
      <c r="AD4" s="2">
        <f>SUM(X4:AB4)</f>
        <v>3259.5000000000005</v>
      </c>
    </row>
    <row r="5" spans="1:30" x14ac:dyDescent="0.25">
      <c r="A5" s="1" t="s">
        <v>23</v>
      </c>
      <c r="B5" s="1" t="s">
        <v>8</v>
      </c>
      <c r="C5" s="2">
        <v>10</v>
      </c>
      <c r="D5" s="5">
        <v>50</v>
      </c>
      <c r="E5" s="5">
        <v>35</v>
      </c>
      <c r="F5" s="5">
        <v>42</v>
      </c>
      <c r="G5" s="5">
        <v>40</v>
      </c>
      <c r="H5" s="5">
        <v>36</v>
      </c>
      <c r="I5" s="7">
        <f t="shared" si="4"/>
        <v>10</v>
      </c>
      <c r="J5" s="7">
        <f t="shared" si="5"/>
        <v>0</v>
      </c>
      <c r="K5" s="7">
        <f t="shared" si="6"/>
        <v>2</v>
      </c>
      <c r="L5" s="7">
        <f t="shared" si="7"/>
        <v>0</v>
      </c>
      <c r="M5" s="7">
        <f t="shared" si="8"/>
        <v>0</v>
      </c>
      <c r="N5" s="10">
        <f>$C5*D5</f>
        <v>500</v>
      </c>
      <c r="O5" s="10">
        <f t="shared" ref="N5:R22" si="11">$C5*E5</f>
        <v>350</v>
      </c>
      <c r="P5" s="10">
        <f t="shared" si="11"/>
        <v>420</v>
      </c>
      <c r="Q5" s="10">
        <f t="shared" si="11"/>
        <v>400</v>
      </c>
      <c r="R5" s="10">
        <f t="shared" si="11"/>
        <v>360</v>
      </c>
      <c r="S5" s="12">
        <f t="shared" ref="S5:S22" si="12">0.5*$C5*I5</f>
        <v>50</v>
      </c>
      <c r="T5" s="12">
        <f t="shared" si="9"/>
        <v>0</v>
      </c>
      <c r="U5" s="12">
        <f t="shared" si="9"/>
        <v>10</v>
      </c>
      <c r="V5" s="12">
        <f t="shared" si="9"/>
        <v>0</v>
      </c>
      <c r="W5" s="12">
        <f t="shared" si="9"/>
        <v>0</v>
      </c>
      <c r="X5" s="14">
        <f t="shared" ref="X5:X22" si="13">N5+S5</f>
        <v>550</v>
      </c>
      <c r="Y5" s="14">
        <f t="shared" si="10"/>
        <v>350</v>
      </c>
      <c r="Z5" s="14">
        <f t="shared" si="10"/>
        <v>430</v>
      </c>
      <c r="AA5" s="14">
        <f t="shared" si="10"/>
        <v>400</v>
      </c>
      <c r="AB5" s="14">
        <f t="shared" si="10"/>
        <v>360</v>
      </c>
      <c r="AD5" s="2">
        <f t="shared" ref="AD5:AD22" si="14">SUM(X5:AB5)</f>
        <v>2090</v>
      </c>
    </row>
    <row r="6" spans="1:30" x14ac:dyDescent="0.25">
      <c r="A6" s="1" t="s">
        <v>24</v>
      </c>
      <c r="B6" s="1" t="s">
        <v>9</v>
      </c>
      <c r="C6" s="2">
        <v>22.1</v>
      </c>
      <c r="D6" s="5">
        <v>41</v>
      </c>
      <c r="E6" s="5">
        <v>42</v>
      </c>
      <c r="F6" s="5">
        <v>42</v>
      </c>
      <c r="G6" s="5">
        <v>40</v>
      </c>
      <c r="H6" s="5">
        <v>36</v>
      </c>
      <c r="I6" s="7">
        <f t="shared" si="4"/>
        <v>1</v>
      </c>
      <c r="J6" s="7">
        <f t="shared" si="5"/>
        <v>2</v>
      </c>
      <c r="K6" s="7">
        <f t="shared" si="6"/>
        <v>2</v>
      </c>
      <c r="L6" s="7">
        <f t="shared" si="7"/>
        <v>0</v>
      </c>
      <c r="M6" s="7">
        <f t="shared" si="8"/>
        <v>0</v>
      </c>
      <c r="N6" s="10">
        <f>$C6*D6</f>
        <v>906.1</v>
      </c>
      <c r="O6" s="10">
        <f t="shared" si="11"/>
        <v>928.2</v>
      </c>
      <c r="P6" s="10">
        <f t="shared" si="11"/>
        <v>928.2</v>
      </c>
      <c r="Q6" s="10">
        <f t="shared" si="11"/>
        <v>884</v>
      </c>
      <c r="R6" s="10">
        <f t="shared" si="11"/>
        <v>795.6</v>
      </c>
      <c r="S6" s="12">
        <f t="shared" si="12"/>
        <v>11.05</v>
      </c>
      <c r="T6" s="12">
        <f t="shared" si="9"/>
        <v>22.1</v>
      </c>
      <c r="U6" s="12">
        <f t="shared" si="9"/>
        <v>22.1</v>
      </c>
      <c r="V6" s="12">
        <f t="shared" si="9"/>
        <v>0</v>
      </c>
      <c r="W6" s="12">
        <f t="shared" si="9"/>
        <v>0</v>
      </c>
      <c r="X6" s="14">
        <f>N6+S6</f>
        <v>917.15</v>
      </c>
      <c r="Y6" s="14">
        <f>O6+T6</f>
        <v>950.30000000000007</v>
      </c>
      <c r="Z6" s="14">
        <f>P6+U6</f>
        <v>950.30000000000007</v>
      </c>
      <c r="AA6" s="14">
        <f>Q6+V6</f>
        <v>884</v>
      </c>
      <c r="AB6" s="14">
        <f>R6+W6</f>
        <v>795.6</v>
      </c>
      <c r="AD6" s="2">
        <f t="shared" si="14"/>
        <v>4497.3500000000004</v>
      </c>
    </row>
    <row r="7" spans="1:30" x14ac:dyDescent="0.25">
      <c r="A7" s="1" t="s">
        <v>25</v>
      </c>
      <c r="B7" s="1" t="s">
        <v>10</v>
      </c>
      <c r="C7" s="2">
        <v>19.100000000000001</v>
      </c>
      <c r="D7" s="5">
        <v>47</v>
      </c>
      <c r="E7" s="5">
        <v>42</v>
      </c>
      <c r="F7" s="5">
        <v>42</v>
      </c>
      <c r="G7" s="5">
        <v>40</v>
      </c>
      <c r="H7" s="5">
        <v>36</v>
      </c>
      <c r="I7" s="7">
        <f t="shared" si="4"/>
        <v>7</v>
      </c>
      <c r="J7" s="7">
        <f t="shared" si="5"/>
        <v>2</v>
      </c>
      <c r="K7" s="7">
        <f t="shared" si="6"/>
        <v>2</v>
      </c>
      <c r="L7" s="7">
        <f t="shared" si="7"/>
        <v>0</v>
      </c>
      <c r="M7" s="7">
        <f t="shared" si="8"/>
        <v>0</v>
      </c>
      <c r="N7" s="10">
        <f t="shared" si="11"/>
        <v>897.7</v>
      </c>
      <c r="O7" s="10">
        <f t="shared" si="11"/>
        <v>802.2</v>
      </c>
      <c r="P7" s="10">
        <f t="shared" si="11"/>
        <v>802.2</v>
      </c>
      <c r="Q7" s="10">
        <f t="shared" si="11"/>
        <v>764</v>
      </c>
      <c r="R7" s="10">
        <f t="shared" si="11"/>
        <v>687.6</v>
      </c>
      <c r="S7" s="12">
        <f t="shared" si="12"/>
        <v>66.850000000000009</v>
      </c>
      <c r="T7" s="12">
        <f t="shared" si="9"/>
        <v>19.100000000000001</v>
      </c>
      <c r="U7" s="12">
        <f t="shared" si="9"/>
        <v>19.100000000000001</v>
      </c>
      <c r="V7" s="12">
        <f t="shared" si="9"/>
        <v>0</v>
      </c>
      <c r="W7" s="12">
        <f t="shared" si="9"/>
        <v>0</v>
      </c>
      <c r="X7" s="14">
        <f t="shared" si="13"/>
        <v>964.55000000000007</v>
      </c>
      <c r="Y7" s="14">
        <f t="shared" si="10"/>
        <v>821.30000000000007</v>
      </c>
      <c r="Z7" s="14">
        <f t="shared" si="10"/>
        <v>821.30000000000007</v>
      </c>
      <c r="AA7" s="14">
        <f t="shared" si="10"/>
        <v>764</v>
      </c>
      <c r="AB7" s="14">
        <f t="shared" si="10"/>
        <v>687.6</v>
      </c>
      <c r="AD7" s="2">
        <f t="shared" si="14"/>
        <v>4058.75</v>
      </c>
    </row>
    <row r="8" spans="1:30" x14ac:dyDescent="0.25">
      <c r="A8" s="1" t="s">
        <v>26</v>
      </c>
      <c r="B8" s="1" t="s">
        <v>11</v>
      </c>
      <c r="C8" s="2">
        <v>19.100000000000001</v>
      </c>
      <c r="D8" s="5">
        <v>46</v>
      </c>
      <c r="E8" s="5">
        <v>42</v>
      </c>
      <c r="F8" s="5">
        <v>42</v>
      </c>
      <c r="G8" s="5">
        <v>40</v>
      </c>
      <c r="H8" s="5">
        <v>36</v>
      </c>
      <c r="I8" s="7">
        <f t="shared" si="4"/>
        <v>6</v>
      </c>
      <c r="J8" s="7">
        <f t="shared" si="5"/>
        <v>2</v>
      </c>
      <c r="K8" s="7">
        <f t="shared" si="6"/>
        <v>2</v>
      </c>
      <c r="L8" s="7">
        <f t="shared" si="7"/>
        <v>0</v>
      </c>
      <c r="M8" s="7">
        <f t="shared" si="8"/>
        <v>0</v>
      </c>
      <c r="N8" s="10">
        <f t="shared" si="11"/>
        <v>878.6</v>
      </c>
      <c r="O8" s="10">
        <f t="shared" si="11"/>
        <v>802.2</v>
      </c>
      <c r="P8" s="10">
        <f t="shared" si="11"/>
        <v>802.2</v>
      </c>
      <c r="Q8" s="10">
        <f t="shared" si="11"/>
        <v>764</v>
      </c>
      <c r="R8" s="10">
        <f t="shared" si="11"/>
        <v>687.6</v>
      </c>
      <c r="S8" s="12">
        <f t="shared" si="12"/>
        <v>57.300000000000004</v>
      </c>
      <c r="T8" s="12">
        <f t="shared" si="9"/>
        <v>19.100000000000001</v>
      </c>
      <c r="U8" s="12">
        <f t="shared" si="9"/>
        <v>19.100000000000001</v>
      </c>
      <c r="V8" s="12">
        <f t="shared" si="9"/>
        <v>0</v>
      </c>
      <c r="W8" s="12">
        <f t="shared" si="9"/>
        <v>0</v>
      </c>
      <c r="X8" s="14">
        <f t="shared" si="13"/>
        <v>935.9</v>
      </c>
      <c r="Y8" s="14">
        <f t="shared" si="10"/>
        <v>821.30000000000007</v>
      </c>
      <c r="Z8" s="14">
        <f t="shared" si="10"/>
        <v>821.30000000000007</v>
      </c>
      <c r="AA8" s="14">
        <f t="shared" si="10"/>
        <v>764</v>
      </c>
      <c r="AB8" s="14">
        <f t="shared" si="10"/>
        <v>687.6</v>
      </c>
      <c r="AD8" s="2">
        <f t="shared" si="14"/>
        <v>4030.1</v>
      </c>
    </row>
    <row r="9" spans="1:30" x14ac:dyDescent="0.25">
      <c r="A9" s="1" t="s">
        <v>27</v>
      </c>
      <c r="B9" s="1" t="s">
        <v>12</v>
      </c>
      <c r="C9" s="2">
        <v>19.100000000000001</v>
      </c>
      <c r="D9" s="5">
        <v>48</v>
      </c>
      <c r="E9" s="5">
        <v>44</v>
      </c>
      <c r="F9" s="5">
        <v>42</v>
      </c>
      <c r="G9" s="5">
        <v>40</v>
      </c>
      <c r="H9" s="5">
        <v>36</v>
      </c>
      <c r="I9" s="7">
        <f t="shared" si="4"/>
        <v>8</v>
      </c>
      <c r="J9" s="7">
        <f t="shared" si="5"/>
        <v>4</v>
      </c>
      <c r="K9" s="7">
        <f t="shared" si="6"/>
        <v>2</v>
      </c>
      <c r="L9" s="7">
        <f t="shared" si="7"/>
        <v>0</v>
      </c>
      <c r="M9" s="7">
        <f t="shared" si="8"/>
        <v>0</v>
      </c>
      <c r="N9" s="10">
        <f t="shared" si="11"/>
        <v>916.80000000000007</v>
      </c>
      <c r="O9" s="10">
        <f t="shared" si="11"/>
        <v>840.40000000000009</v>
      </c>
      <c r="P9" s="10">
        <f t="shared" si="11"/>
        <v>802.2</v>
      </c>
      <c r="Q9" s="10">
        <f t="shared" si="11"/>
        <v>764</v>
      </c>
      <c r="R9" s="10">
        <f t="shared" si="11"/>
        <v>687.6</v>
      </c>
      <c r="S9" s="12">
        <f t="shared" si="12"/>
        <v>76.400000000000006</v>
      </c>
      <c r="T9" s="12">
        <f>0.5*$C9*J9</f>
        <v>38.200000000000003</v>
      </c>
      <c r="U9" s="12">
        <f t="shared" si="9"/>
        <v>19.100000000000001</v>
      </c>
      <c r="V9" s="12">
        <f t="shared" si="9"/>
        <v>0</v>
      </c>
      <c r="W9" s="12">
        <f t="shared" si="9"/>
        <v>0</v>
      </c>
      <c r="X9" s="14">
        <f t="shared" si="13"/>
        <v>993.2</v>
      </c>
      <c r="Y9" s="14">
        <f t="shared" si="10"/>
        <v>878.60000000000014</v>
      </c>
      <c r="Z9" s="14">
        <f t="shared" si="10"/>
        <v>821.30000000000007</v>
      </c>
      <c r="AA9" s="14">
        <f t="shared" si="10"/>
        <v>764</v>
      </c>
      <c r="AB9" s="14">
        <f t="shared" si="10"/>
        <v>687.6</v>
      </c>
      <c r="AD9" s="2">
        <f t="shared" si="14"/>
        <v>4144.7000000000007</v>
      </c>
    </row>
    <row r="10" spans="1:30" x14ac:dyDescent="0.25">
      <c r="A10" s="1" t="s">
        <v>28</v>
      </c>
      <c r="B10" s="1" t="s">
        <v>13</v>
      </c>
      <c r="C10" s="2">
        <v>19.100000000000001</v>
      </c>
      <c r="D10" s="5">
        <v>41</v>
      </c>
      <c r="E10" s="5">
        <v>42</v>
      </c>
      <c r="F10" s="5">
        <v>42</v>
      </c>
      <c r="G10" s="5">
        <v>40</v>
      </c>
      <c r="H10" s="5">
        <v>36</v>
      </c>
      <c r="I10" s="7">
        <f t="shared" si="4"/>
        <v>1</v>
      </c>
      <c r="J10" s="7">
        <f t="shared" si="5"/>
        <v>2</v>
      </c>
      <c r="K10" s="7">
        <f t="shared" si="6"/>
        <v>2</v>
      </c>
      <c r="L10" s="7">
        <f t="shared" si="7"/>
        <v>0</v>
      </c>
      <c r="M10" s="7">
        <f t="shared" si="8"/>
        <v>0</v>
      </c>
      <c r="N10" s="10">
        <f t="shared" si="11"/>
        <v>783.1</v>
      </c>
      <c r="O10" s="10">
        <f t="shared" si="11"/>
        <v>802.2</v>
      </c>
      <c r="P10" s="10">
        <f t="shared" si="11"/>
        <v>802.2</v>
      </c>
      <c r="Q10" s="10">
        <f t="shared" si="11"/>
        <v>764</v>
      </c>
      <c r="R10" s="10">
        <f t="shared" si="11"/>
        <v>687.6</v>
      </c>
      <c r="S10" s="12">
        <f t="shared" si="12"/>
        <v>9.5500000000000007</v>
      </c>
      <c r="T10" s="12">
        <f t="shared" si="9"/>
        <v>19.100000000000001</v>
      </c>
      <c r="U10" s="12">
        <f t="shared" si="9"/>
        <v>19.100000000000001</v>
      </c>
      <c r="V10" s="12">
        <f t="shared" si="9"/>
        <v>0</v>
      </c>
      <c r="W10" s="12">
        <f t="shared" si="9"/>
        <v>0</v>
      </c>
      <c r="X10" s="14">
        <f t="shared" si="13"/>
        <v>792.65</v>
      </c>
      <c r="Y10" s="14">
        <f t="shared" si="10"/>
        <v>821.30000000000007</v>
      </c>
      <c r="Z10" s="14">
        <f t="shared" si="10"/>
        <v>821.30000000000007</v>
      </c>
      <c r="AA10" s="14">
        <f t="shared" si="10"/>
        <v>764</v>
      </c>
      <c r="AB10" s="14">
        <f t="shared" si="10"/>
        <v>687.6</v>
      </c>
      <c r="AD10" s="2">
        <f t="shared" si="14"/>
        <v>3886.85</v>
      </c>
    </row>
    <row r="11" spans="1:30" x14ac:dyDescent="0.25">
      <c r="A11" s="1" t="s">
        <v>29</v>
      </c>
      <c r="B11" s="1" t="s">
        <v>14</v>
      </c>
      <c r="C11" s="2">
        <v>19.100000000000001</v>
      </c>
      <c r="D11" s="5">
        <v>43</v>
      </c>
      <c r="E11" s="5">
        <v>42</v>
      </c>
      <c r="F11" s="5">
        <v>42</v>
      </c>
      <c r="G11" s="5">
        <v>40</v>
      </c>
      <c r="H11" s="5">
        <v>36</v>
      </c>
      <c r="I11" s="7">
        <f t="shared" si="4"/>
        <v>3</v>
      </c>
      <c r="J11" s="7">
        <f t="shared" si="5"/>
        <v>2</v>
      </c>
      <c r="K11" s="7">
        <f t="shared" si="6"/>
        <v>2</v>
      </c>
      <c r="L11" s="7">
        <f t="shared" si="7"/>
        <v>0</v>
      </c>
      <c r="M11" s="7">
        <f t="shared" si="8"/>
        <v>0</v>
      </c>
      <c r="N11" s="10">
        <f t="shared" si="11"/>
        <v>821.30000000000007</v>
      </c>
      <c r="O11" s="10">
        <f t="shared" si="11"/>
        <v>802.2</v>
      </c>
      <c r="P11" s="10">
        <f t="shared" si="11"/>
        <v>802.2</v>
      </c>
      <c r="Q11" s="10">
        <f t="shared" si="11"/>
        <v>764</v>
      </c>
      <c r="R11" s="10">
        <f t="shared" si="11"/>
        <v>687.6</v>
      </c>
      <c r="S11" s="12">
        <f t="shared" si="12"/>
        <v>28.650000000000002</v>
      </c>
      <c r="T11" s="12">
        <f t="shared" si="9"/>
        <v>19.100000000000001</v>
      </c>
      <c r="U11" s="12">
        <f t="shared" si="9"/>
        <v>19.100000000000001</v>
      </c>
      <c r="V11" s="12">
        <f t="shared" si="9"/>
        <v>0</v>
      </c>
      <c r="W11" s="12">
        <f t="shared" si="9"/>
        <v>0</v>
      </c>
      <c r="X11" s="14">
        <f t="shared" si="13"/>
        <v>849.95</v>
      </c>
      <c r="Y11" s="14">
        <f t="shared" si="10"/>
        <v>821.30000000000007</v>
      </c>
      <c r="Z11" s="14">
        <f t="shared" si="10"/>
        <v>821.30000000000007</v>
      </c>
      <c r="AA11" s="14">
        <f t="shared" si="10"/>
        <v>764</v>
      </c>
      <c r="AB11" s="14">
        <f t="shared" si="10"/>
        <v>687.6</v>
      </c>
      <c r="AD11" s="2">
        <f t="shared" si="14"/>
        <v>3944.15</v>
      </c>
    </row>
    <row r="12" spans="1:30" x14ac:dyDescent="0.25">
      <c r="A12" s="1" t="s">
        <v>30</v>
      </c>
      <c r="B12" s="1" t="s">
        <v>15</v>
      </c>
      <c r="C12" s="2">
        <v>19.100000000000001</v>
      </c>
      <c r="D12" s="5">
        <v>33</v>
      </c>
      <c r="E12" s="5">
        <v>42</v>
      </c>
      <c r="F12" s="5">
        <v>42</v>
      </c>
      <c r="G12" s="5">
        <v>40</v>
      </c>
      <c r="H12" s="5">
        <v>36</v>
      </c>
      <c r="I12" s="7">
        <f t="shared" si="4"/>
        <v>0</v>
      </c>
      <c r="J12" s="7">
        <f t="shared" si="5"/>
        <v>2</v>
      </c>
      <c r="K12" s="7">
        <f t="shared" si="6"/>
        <v>2</v>
      </c>
      <c r="L12" s="7">
        <f t="shared" si="7"/>
        <v>0</v>
      </c>
      <c r="M12" s="7">
        <f t="shared" si="8"/>
        <v>0</v>
      </c>
      <c r="N12" s="10">
        <f t="shared" si="11"/>
        <v>630.30000000000007</v>
      </c>
      <c r="O12" s="10">
        <f t="shared" si="11"/>
        <v>802.2</v>
      </c>
      <c r="P12" s="10">
        <f t="shared" si="11"/>
        <v>802.2</v>
      </c>
      <c r="Q12" s="10">
        <f t="shared" si="11"/>
        <v>764</v>
      </c>
      <c r="R12" s="10">
        <f t="shared" si="11"/>
        <v>687.6</v>
      </c>
      <c r="S12" s="12">
        <f t="shared" si="12"/>
        <v>0</v>
      </c>
      <c r="T12" s="12">
        <f t="shared" si="9"/>
        <v>19.100000000000001</v>
      </c>
      <c r="U12" s="12">
        <f t="shared" si="9"/>
        <v>19.100000000000001</v>
      </c>
      <c r="V12" s="12">
        <f t="shared" si="9"/>
        <v>0</v>
      </c>
      <c r="W12" s="12">
        <f t="shared" si="9"/>
        <v>0</v>
      </c>
      <c r="X12" s="14">
        <f t="shared" si="13"/>
        <v>630.30000000000007</v>
      </c>
      <c r="Y12" s="14">
        <f t="shared" si="10"/>
        <v>821.30000000000007</v>
      </c>
      <c r="Z12" s="14">
        <f t="shared" si="10"/>
        <v>821.30000000000007</v>
      </c>
      <c r="AA12" s="14">
        <f t="shared" si="10"/>
        <v>764</v>
      </c>
      <c r="AB12" s="14">
        <f t="shared" si="10"/>
        <v>687.6</v>
      </c>
      <c r="AD12" s="2">
        <f t="shared" si="14"/>
        <v>3724.5</v>
      </c>
    </row>
    <row r="13" spans="1:30" x14ac:dyDescent="0.25">
      <c r="A13" s="1" t="s">
        <v>31</v>
      </c>
      <c r="B13" s="1" t="s">
        <v>16</v>
      </c>
      <c r="C13" s="2">
        <v>19.100000000000001</v>
      </c>
      <c r="D13" s="5">
        <v>40</v>
      </c>
      <c r="E13" s="5">
        <v>42</v>
      </c>
      <c r="F13" s="5">
        <v>42</v>
      </c>
      <c r="G13" s="5">
        <v>40</v>
      </c>
      <c r="H13" s="5">
        <v>36</v>
      </c>
      <c r="I13" s="7">
        <f t="shared" si="4"/>
        <v>0</v>
      </c>
      <c r="J13" s="7">
        <f t="shared" si="5"/>
        <v>2</v>
      </c>
      <c r="K13" s="7">
        <f t="shared" si="6"/>
        <v>2</v>
      </c>
      <c r="L13" s="7">
        <f t="shared" si="7"/>
        <v>0</v>
      </c>
      <c r="M13" s="7">
        <f t="shared" si="8"/>
        <v>0</v>
      </c>
      <c r="N13" s="10">
        <f t="shared" si="11"/>
        <v>764</v>
      </c>
      <c r="O13" s="10">
        <f t="shared" si="11"/>
        <v>802.2</v>
      </c>
      <c r="P13" s="10">
        <f t="shared" si="11"/>
        <v>802.2</v>
      </c>
      <c r="Q13" s="10">
        <f t="shared" si="11"/>
        <v>764</v>
      </c>
      <c r="R13" s="10">
        <f t="shared" si="11"/>
        <v>687.6</v>
      </c>
      <c r="S13" s="12">
        <f t="shared" si="12"/>
        <v>0</v>
      </c>
      <c r="T13" s="12">
        <f t="shared" si="9"/>
        <v>19.100000000000001</v>
      </c>
      <c r="U13" s="12">
        <f t="shared" si="9"/>
        <v>19.100000000000001</v>
      </c>
      <c r="V13" s="12">
        <f t="shared" si="9"/>
        <v>0</v>
      </c>
      <c r="W13" s="12">
        <f t="shared" si="9"/>
        <v>0</v>
      </c>
      <c r="X13" s="14">
        <f t="shared" si="13"/>
        <v>764</v>
      </c>
      <c r="Y13" s="14">
        <f t="shared" si="10"/>
        <v>821.30000000000007</v>
      </c>
      <c r="Z13" s="14">
        <f t="shared" si="10"/>
        <v>821.30000000000007</v>
      </c>
      <c r="AA13" s="14">
        <f t="shared" si="10"/>
        <v>764</v>
      </c>
      <c r="AB13" s="14">
        <f t="shared" si="10"/>
        <v>687.6</v>
      </c>
      <c r="AD13" s="2">
        <f t="shared" si="14"/>
        <v>3858.2000000000003</v>
      </c>
    </row>
    <row r="14" spans="1:30" x14ac:dyDescent="0.25">
      <c r="A14" s="1" t="s">
        <v>32</v>
      </c>
      <c r="B14" s="1" t="s">
        <v>17</v>
      </c>
      <c r="C14" s="2">
        <v>19.100000000000001</v>
      </c>
      <c r="D14" s="5">
        <v>25</v>
      </c>
      <c r="E14" s="5">
        <v>42</v>
      </c>
      <c r="F14" s="5">
        <v>42</v>
      </c>
      <c r="G14" s="5">
        <v>40</v>
      </c>
      <c r="H14" s="5">
        <v>36</v>
      </c>
      <c r="I14" s="7">
        <f t="shared" si="4"/>
        <v>0</v>
      </c>
      <c r="J14" s="7">
        <f t="shared" si="5"/>
        <v>2</v>
      </c>
      <c r="K14" s="7">
        <f t="shared" si="6"/>
        <v>2</v>
      </c>
      <c r="L14" s="7">
        <f t="shared" si="7"/>
        <v>0</v>
      </c>
      <c r="M14" s="7">
        <f t="shared" si="8"/>
        <v>0</v>
      </c>
      <c r="N14" s="10">
        <f t="shared" si="11"/>
        <v>477.50000000000006</v>
      </c>
      <c r="O14" s="10">
        <f t="shared" si="11"/>
        <v>802.2</v>
      </c>
      <c r="P14" s="10">
        <f t="shared" si="11"/>
        <v>802.2</v>
      </c>
      <c r="Q14" s="10">
        <f t="shared" si="11"/>
        <v>764</v>
      </c>
      <c r="R14" s="10">
        <f t="shared" si="11"/>
        <v>687.6</v>
      </c>
      <c r="S14" s="12">
        <f t="shared" si="12"/>
        <v>0</v>
      </c>
      <c r="T14" s="12">
        <f t="shared" si="9"/>
        <v>19.100000000000001</v>
      </c>
      <c r="U14" s="12">
        <f t="shared" si="9"/>
        <v>19.100000000000001</v>
      </c>
      <c r="V14" s="12">
        <f t="shared" si="9"/>
        <v>0</v>
      </c>
      <c r="W14" s="12">
        <f t="shared" si="9"/>
        <v>0</v>
      </c>
      <c r="X14" s="14">
        <f t="shared" si="13"/>
        <v>477.50000000000006</v>
      </c>
      <c r="Y14" s="14">
        <f t="shared" si="10"/>
        <v>821.30000000000007</v>
      </c>
      <c r="Z14" s="14">
        <f t="shared" si="10"/>
        <v>821.30000000000007</v>
      </c>
      <c r="AA14" s="14">
        <f t="shared" si="10"/>
        <v>764</v>
      </c>
      <c r="AB14" s="14">
        <f t="shared" si="10"/>
        <v>687.6</v>
      </c>
      <c r="AD14" s="2">
        <f t="shared" si="14"/>
        <v>3571.7000000000003</v>
      </c>
    </row>
    <row r="15" spans="1:30" x14ac:dyDescent="0.25">
      <c r="A15" s="1" t="s">
        <v>33</v>
      </c>
      <c r="B15" s="1" t="s">
        <v>18</v>
      </c>
      <c r="C15" s="2">
        <v>19.100000000000001</v>
      </c>
      <c r="D15" s="5">
        <v>47</v>
      </c>
      <c r="E15" s="5">
        <v>42</v>
      </c>
      <c r="F15" s="5">
        <v>42</v>
      </c>
      <c r="G15" s="5">
        <v>40</v>
      </c>
      <c r="H15" s="5">
        <v>36</v>
      </c>
      <c r="I15" s="7">
        <f t="shared" si="4"/>
        <v>7</v>
      </c>
      <c r="J15" s="7">
        <f t="shared" si="5"/>
        <v>2</v>
      </c>
      <c r="K15" s="7">
        <f t="shared" si="6"/>
        <v>2</v>
      </c>
      <c r="L15" s="7">
        <f t="shared" si="7"/>
        <v>0</v>
      </c>
      <c r="M15" s="7">
        <f t="shared" si="8"/>
        <v>0</v>
      </c>
      <c r="N15" s="10">
        <f t="shared" si="11"/>
        <v>897.7</v>
      </c>
      <c r="O15" s="10">
        <f t="shared" si="11"/>
        <v>802.2</v>
      </c>
      <c r="P15" s="10">
        <f t="shared" si="11"/>
        <v>802.2</v>
      </c>
      <c r="Q15" s="10">
        <f t="shared" si="11"/>
        <v>764</v>
      </c>
      <c r="R15" s="10">
        <f t="shared" si="11"/>
        <v>687.6</v>
      </c>
      <c r="S15" s="12">
        <f t="shared" si="12"/>
        <v>66.850000000000009</v>
      </c>
      <c r="T15" s="12">
        <f t="shared" si="9"/>
        <v>19.100000000000001</v>
      </c>
      <c r="U15" s="12">
        <f t="shared" si="9"/>
        <v>19.100000000000001</v>
      </c>
      <c r="V15" s="12">
        <f t="shared" si="9"/>
        <v>0</v>
      </c>
      <c r="W15" s="12">
        <f t="shared" si="9"/>
        <v>0</v>
      </c>
      <c r="X15" s="14">
        <f t="shared" si="13"/>
        <v>964.55000000000007</v>
      </c>
      <c r="Y15" s="14">
        <f t="shared" si="10"/>
        <v>821.30000000000007</v>
      </c>
      <c r="Z15" s="14">
        <f t="shared" si="10"/>
        <v>821.30000000000007</v>
      </c>
      <c r="AA15" s="14">
        <f t="shared" si="10"/>
        <v>764</v>
      </c>
      <c r="AB15" s="14">
        <f t="shared" si="10"/>
        <v>687.6</v>
      </c>
      <c r="AD15" s="2">
        <f t="shared" si="14"/>
        <v>4058.75</v>
      </c>
    </row>
    <row r="16" spans="1:30" x14ac:dyDescent="0.25">
      <c r="A16" s="1" t="s">
        <v>34</v>
      </c>
      <c r="B16" s="1" t="s">
        <v>19</v>
      </c>
      <c r="C16" s="2">
        <v>19.100000000000001</v>
      </c>
      <c r="D16" s="5">
        <v>36</v>
      </c>
      <c r="E16" s="5">
        <v>42</v>
      </c>
      <c r="F16" s="5">
        <v>42</v>
      </c>
      <c r="G16" s="5">
        <v>40</v>
      </c>
      <c r="H16" s="5">
        <v>36</v>
      </c>
      <c r="I16" s="7">
        <f t="shared" si="4"/>
        <v>0</v>
      </c>
      <c r="J16" s="7">
        <f t="shared" si="5"/>
        <v>2</v>
      </c>
      <c r="K16" s="7">
        <f t="shared" si="6"/>
        <v>2</v>
      </c>
      <c r="L16" s="7">
        <f t="shared" si="7"/>
        <v>0</v>
      </c>
      <c r="M16" s="7">
        <f t="shared" si="8"/>
        <v>0</v>
      </c>
      <c r="N16" s="10">
        <f t="shared" si="11"/>
        <v>687.6</v>
      </c>
      <c r="O16" s="10">
        <f t="shared" si="11"/>
        <v>802.2</v>
      </c>
      <c r="P16" s="10">
        <f t="shared" si="11"/>
        <v>802.2</v>
      </c>
      <c r="Q16" s="10">
        <f t="shared" si="11"/>
        <v>764</v>
      </c>
      <c r="R16" s="10">
        <f t="shared" si="11"/>
        <v>687.6</v>
      </c>
      <c r="S16" s="12">
        <f t="shared" si="12"/>
        <v>0</v>
      </c>
      <c r="T16" s="12">
        <f t="shared" si="9"/>
        <v>19.100000000000001</v>
      </c>
      <c r="U16" s="12">
        <f t="shared" si="9"/>
        <v>19.100000000000001</v>
      </c>
      <c r="V16" s="12">
        <f t="shared" si="9"/>
        <v>0</v>
      </c>
      <c r="W16" s="12">
        <f t="shared" si="9"/>
        <v>0</v>
      </c>
      <c r="X16" s="14">
        <f t="shared" si="13"/>
        <v>687.6</v>
      </c>
      <c r="Y16" s="14">
        <f t="shared" si="10"/>
        <v>821.30000000000007</v>
      </c>
      <c r="Z16" s="14">
        <f t="shared" si="10"/>
        <v>821.30000000000007</v>
      </c>
      <c r="AA16" s="14">
        <f t="shared" si="10"/>
        <v>764</v>
      </c>
      <c r="AB16" s="14">
        <f t="shared" si="10"/>
        <v>687.6</v>
      </c>
      <c r="AD16" s="2">
        <f t="shared" si="14"/>
        <v>3781.8</v>
      </c>
    </row>
    <row r="17" spans="1:30" x14ac:dyDescent="0.25">
      <c r="A17" s="1" t="s">
        <v>35</v>
      </c>
      <c r="B17" s="1" t="s">
        <v>20</v>
      </c>
      <c r="C17" s="2">
        <v>19.100000000000001</v>
      </c>
      <c r="D17" s="5">
        <v>47</v>
      </c>
      <c r="E17" s="5">
        <v>40</v>
      </c>
      <c r="F17" s="5">
        <v>42</v>
      </c>
      <c r="G17" s="5">
        <v>40</v>
      </c>
      <c r="H17" s="5">
        <v>36</v>
      </c>
      <c r="I17" s="7">
        <f t="shared" si="4"/>
        <v>7</v>
      </c>
      <c r="J17" s="7">
        <f t="shared" si="5"/>
        <v>0</v>
      </c>
      <c r="K17" s="7">
        <f t="shared" si="6"/>
        <v>2</v>
      </c>
      <c r="L17" s="7">
        <f t="shared" si="7"/>
        <v>0</v>
      </c>
      <c r="M17" s="7">
        <f t="shared" si="8"/>
        <v>0</v>
      </c>
      <c r="N17" s="10">
        <f t="shared" si="11"/>
        <v>897.7</v>
      </c>
      <c r="O17" s="10">
        <f t="shared" si="11"/>
        <v>764</v>
      </c>
      <c r="P17" s="10">
        <f t="shared" si="11"/>
        <v>802.2</v>
      </c>
      <c r="Q17" s="10">
        <f t="shared" si="11"/>
        <v>764</v>
      </c>
      <c r="R17" s="10">
        <f t="shared" si="11"/>
        <v>687.6</v>
      </c>
      <c r="S17" s="12">
        <f t="shared" si="12"/>
        <v>66.850000000000009</v>
      </c>
      <c r="T17" s="12">
        <f t="shared" si="9"/>
        <v>0</v>
      </c>
      <c r="U17" s="12">
        <f t="shared" si="9"/>
        <v>19.100000000000001</v>
      </c>
      <c r="V17" s="12">
        <f t="shared" si="9"/>
        <v>0</v>
      </c>
      <c r="W17" s="12">
        <f t="shared" si="9"/>
        <v>0</v>
      </c>
      <c r="X17" s="14">
        <f t="shared" si="13"/>
        <v>964.55000000000007</v>
      </c>
      <c r="Y17" s="14">
        <f t="shared" si="10"/>
        <v>764</v>
      </c>
      <c r="Z17" s="14">
        <f t="shared" si="10"/>
        <v>821.30000000000007</v>
      </c>
      <c r="AA17" s="14">
        <f t="shared" si="10"/>
        <v>764</v>
      </c>
      <c r="AB17" s="14">
        <f t="shared" si="10"/>
        <v>687.6</v>
      </c>
      <c r="AD17" s="2">
        <f t="shared" si="14"/>
        <v>4001.4500000000003</v>
      </c>
    </row>
    <row r="18" spans="1:30" x14ac:dyDescent="0.25">
      <c r="A18" s="1" t="s">
        <v>36</v>
      </c>
      <c r="B18" s="1" t="s">
        <v>21</v>
      </c>
      <c r="C18" s="2">
        <v>19.100000000000001</v>
      </c>
      <c r="D18" s="5">
        <v>26</v>
      </c>
      <c r="E18" s="5">
        <v>42</v>
      </c>
      <c r="F18" s="5">
        <v>42</v>
      </c>
      <c r="G18" s="5">
        <v>40</v>
      </c>
      <c r="H18" s="5">
        <v>36</v>
      </c>
      <c r="I18" s="7">
        <f t="shared" si="4"/>
        <v>0</v>
      </c>
      <c r="J18" s="7">
        <f t="shared" si="5"/>
        <v>2</v>
      </c>
      <c r="K18" s="7">
        <f t="shared" si="6"/>
        <v>2</v>
      </c>
      <c r="L18" s="7">
        <f t="shared" si="7"/>
        <v>0</v>
      </c>
      <c r="M18" s="7">
        <f t="shared" si="8"/>
        <v>0</v>
      </c>
      <c r="N18" s="10">
        <f t="shared" si="11"/>
        <v>496.6</v>
      </c>
      <c r="O18" s="10">
        <f t="shared" si="11"/>
        <v>802.2</v>
      </c>
      <c r="P18" s="10">
        <f t="shared" si="11"/>
        <v>802.2</v>
      </c>
      <c r="Q18" s="10">
        <f t="shared" si="11"/>
        <v>764</v>
      </c>
      <c r="R18" s="10">
        <f t="shared" si="11"/>
        <v>687.6</v>
      </c>
      <c r="S18" s="12">
        <f t="shared" si="12"/>
        <v>0</v>
      </c>
      <c r="T18" s="12">
        <f t="shared" si="9"/>
        <v>19.100000000000001</v>
      </c>
      <c r="U18" s="12">
        <f t="shared" si="9"/>
        <v>19.100000000000001</v>
      </c>
      <c r="V18" s="12">
        <f t="shared" si="9"/>
        <v>0</v>
      </c>
      <c r="W18" s="12">
        <f t="shared" si="9"/>
        <v>0</v>
      </c>
      <c r="X18" s="14">
        <f t="shared" si="13"/>
        <v>496.6</v>
      </c>
      <c r="Y18" s="14">
        <f t="shared" si="10"/>
        <v>821.30000000000007</v>
      </c>
      <c r="Z18" s="14">
        <f t="shared" si="10"/>
        <v>821.30000000000007</v>
      </c>
      <c r="AA18" s="14">
        <f t="shared" si="10"/>
        <v>764</v>
      </c>
      <c r="AB18" s="14">
        <f t="shared" si="10"/>
        <v>687.6</v>
      </c>
      <c r="AD18" s="2">
        <f t="shared" si="14"/>
        <v>3590.8</v>
      </c>
    </row>
    <row r="19" spans="1:30" x14ac:dyDescent="0.25">
      <c r="A19" s="1" t="s">
        <v>37</v>
      </c>
      <c r="B19" s="1" t="s">
        <v>22</v>
      </c>
      <c r="C19" s="2">
        <v>19.100000000000001</v>
      </c>
      <c r="D19" s="5">
        <v>47</v>
      </c>
      <c r="E19" s="5">
        <v>42</v>
      </c>
      <c r="F19" s="5">
        <v>42</v>
      </c>
      <c r="G19" s="5">
        <v>40</v>
      </c>
      <c r="H19" s="5">
        <v>36</v>
      </c>
      <c r="I19" s="7">
        <f t="shared" si="4"/>
        <v>7</v>
      </c>
      <c r="J19" s="7">
        <f t="shared" si="5"/>
        <v>2</v>
      </c>
      <c r="K19" s="7">
        <f t="shared" si="6"/>
        <v>2</v>
      </c>
      <c r="L19" s="7">
        <f t="shared" si="7"/>
        <v>0</v>
      </c>
      <c r="M19" s="7">
        <f t="shared" si="8"/>
        <v>0</v>
      </c>
      <c r="N19" s="10">
        <f t="shared" si="11"/>
        <v>897.7</v>
      </c>
      <c r="O19" s="10">
        <f t="shared" si="11"/>
        <v>802.2</v>
      </c>
      <c r="P19" s="10">
        <f t="shared" si="11"/>
        <v>802.2</v>
      </c>
      <c r="Q19" s="10">
        <f t="shared" si="11"/>
        <v>764</v>
      </c>
      <c r="R19" s="10">
        <f t="shared" si="11"/>
        <v>687.6</v>
      </c>
      <c r="S19" s="12">
        <f t="shared" si="12"/>
        <v>66.850000000000009</v>
      </c>
      <c r="T19" s="12">
        <f t="shared" si="9"/>
        <v>19.100000000000001</v>
      </c>
      <c r="U19" s="12">
        <f t="shared" si="9"/>
        <v>19.100000000000001</v>
      </c>
      <c r="V19" s="12">
        <f t="shared" si="9"/>
        <v>0</v>
      </c>
      <c r="W19" s="12">
        <f t="shared" si="9"/>
        <v>0</v>
      </c>
      <c r="X19" s="14">
        <f t="shared" si="13"/>
        <v>964.55000000000007</v>
      </c>
      <c r="Y19" s="14">
        <f t="shared" si="10"/>
        <v>821.30000000000007</v>
      </c>
      <c r="Z19" s="14">
        <f t="shared" si="10"/>
        <v>821.30000000000007</v>
      </c>
      <c r="AA19" s="14">
        <f t="shared" si="10"/>
        <v>764</v>
      </c>
      <c r="AB19" s="14">
        <f t="shared" si="10"/>
        <v>687.6</v>
      </c>
      <c r="AD19" s="2">
        <f t="shared" si="14"/>
        <v>4058.75</v>
      </c>
    </row>
    <row r="20" spans="1:30" x14ac:dyDescent="0.25">
      <c r="A20" s="1" t="s">
        <v>38</v>
      </c>
      <c r="B20" s="1" t="s">
        <v>39</v>
      </c>
      <c r="C20" s="2">
        <v>19.100000000000001</v>
      </c>
      <c r="D20" s="5">
        <v>29</v>
      </c>
      <c r="E20" s="5">
        <v>42</v>
      </c>
      <c r="F20" s="5">
        <v>42</v>
      </c>
      <c r="G20" s="5">
        <v>40</v>
      </c>
      <c r="H20" s="5">
        <v>36</v>
      </c>
      <c r="I20" s="7">
        <f t="shared" si="4"/>
        <v>0</v>
      </c>
      <c r="J20" s="7">
        <f t="shared" si="5"/>
        <v>2</v>
      </c>
      <c r="K20" s="7">
        <f t="shared" si="6"/>
        <v>2</v>
      </c>
      <c r="L20" s="7">
        <f t="shared" si="7"/>
        <v>0</v>
      </c>
      <c r="M20" s="7">
        <f t="shared" si="8"/>
        <v>0</v>
      </c>
      <c r="N20" s="10">
        <f t="shared" si="11"/>
        <v>553.90000000000009</v>
      </c>
      <c r="O20" s="10">
        <f t="shared" si="11"/>
        <v>802.2</v>
      </c>
      <c r="P20" s="10">
        <f t="shared" si="11"/>
        <v>802.2</v>
      </c>
      <c r="Q20" s="10">
        <f t="shared" si="11"/>
        <v>764</v>
      </c>
      <c r="R20" s="10">
        <f t="shared" si="11"/>
        <v>687.6</v>
      </c>
      <c r="S20" s="12">
        <f t="shared" si="12"/>
        <v>0</v>
      </c>
      <c r="T20" s="12">
        <f t="shared" ref="T20:T22" si="15">0.5*$C20*J20</f>
        <v>19.100000000000001</v>
      </c>
      <c r="U20" s="12">
        <f t="shared" ref="U20:U22" si="16">0.5*$C20*K20</f>
        <v>19.100000000000001</v>
      </c>
      <c r="V20" s="12">
        <f t="shared" ref="V20:V22" si="17">0.5*$C20*L20</f>
        <v>0</v>
      </c>
      <c r="W20" s="12">
        <f t="shared" ref="W20:W22" si="18">0.5*$C20*M20</f>
        <v>0</v>
      </c>
      <c r="X20" s="14">
        <f t="shared" si="13"/>
        <v>553.90000000000009</v>
      </c>
      <c r="Y20" s="14">
        <f t="shared" ref="Y20:Y22" si="19">O20+T20</f>
        <v>821.30000000000007</v>
      </c>
      <c r="Z20" s="14">
        <f t="shared" ref="Z20:Z22" si="20">P20+U20</f>
        <v>821.30000000000007</v>
      </c>
      <c r="AA20" s="14">
        <f t="shared" ref="AA20:AB22" si="21">Q20+V20</f>
        <v>764</v>
      </c>
      <c r="AB20" s="14">
        <f t="shared" si="21"/>
        <v>687.6</v>
      </c>
      <c r="AD20" s="2">
        <f t="shared" si="14"/>
        <v>3648.1000000000004</v>
      </c>
    </row>
    <row r="21" spans="1:30" x14ac:dyDescent="0.25">
      <c r="A21" s="1" t="s">
        <v>40</v>
      </c>
      <c r="B21" s="1" t="s">
        <v>41</v>
      </c>
      <c r="C21" s="2">
        <v>19.100000000000001</v>
      </c>
      <c r="D21" s="5">
        <v>40</v>
      </c>
      <c r="E21" s="5">
        <v>35</v>
      </c>
      <c r="F21" s="5">
        <v>42</v>
      </c>
      <c r="G21" s="5">
        <v>40</v>
      </c>
      <c r="H21" s="5">
        <v>36</v>
      </c>
      <c r="I21" s="7">
        <f t="shared" si="4"/>
        <v>0</v>
      </c>
      <c r="J21" s="7">
        <f t="shared" si="5"/>
        <v>0</v>
      </c>
      <c r="K21" s="7">
        <f t="shared" si="6"/>
        <v>2</v>
      </c>
      <c r="L21" s="7">
        <f t="shared" si="7"/>
        <v>0</v>
      </c>
      <c r="M21" s="7">
        <f t="shared" si="8"/>
        <v>0</v>
      </c>
      <c r="N21" s="10">
        <f t="shared" si="11"/>
        <v>764</v>
      </c>
      <c r="O21" s="10">
        <f t="shared" si="11"/>
        <v>668.5</v>
      </c>
      <c r="P21" s="10">
        <f t="shared" si="11"/>
        <v>802.2</v>
      </c>
      <c r="Q21" s="10">
        <f t="shared" si="11"/>
        <v>764</v>
      </c>
      <c r="R21" s="10">
        <f t="shared" si="11"/>
        <v>687.6</v>
      </c>
      <c r="S21" s="12">
        <f t="shared" si="12"/>
        <v>0</v>
      </c>
      <c r="T21" s="12">
        <f t="shared" si="15"/>
        <v>0</v>
      </c>
      <c r="U21" s="12">
        <f t="shared" si="16"/>
        <v>19.100000000000001</v>
      </c>
      <c r="V21" s="12">
        <f t="shared" si="17"/>
        <v>0</v>
      </c>
      <c r="W21" s="12">
        <f t="shared" si="18"/>
        <v>0</v>
      </c>
      <c r="X21" s="14">
        <f t="shared" si="13"/>
        <v>764</v>
      </c>
      <c r="Y21" s="14">
        <f t="shared" si="19"/>
        <v>668.5</v>
      </c>
      <c r="Z21" s="14">
        <f t="shared" si="20"/>
        <v>821.30000000000007</v>
      </c>
      <c r="AA21" s="14">
        <f t="shared" si="21"/>
        <v>764</v>
      </c>
      <c r="AB21" s="14">
        <f t="shared" si="21"/>
        <v>687.6</v>
      </c>
      <c r="AD21" s="2">
        <f t="shared" si="14"/>
        <v>3705.4</v>
      </c>
    </row>
    <row r="22" spans="1:30" x14ac:dyDescent="0.25">
      <c r="A22" s="1" t="s">
        <v>42</v>
      </c>
      <c r="B22" s="1" t="s">
        <v>43</v>
      </c>
      <c r="C22" s="2">
        <v>19.100000000000001</v>
      </c>
      <c r="D22" s="5">
        <v>40</v>
      </c>
      <c r="E22" s="5">
        <v>42</v>
      </c>
      <c r="F22" s="5">
        <v>42</v>
      </c>
      <c r="G22" s="5">
        <v>40</v>
      </c>
      <c r="H22" s="5">
        <v>36</v>
      </c>
      <c r="I22" s="7">
        <f t="shared" si="4"/>
        <v>0</v>
      </c>
      <c r="J22" s="7">
        <f t="shared" si="5"/>
        <v>2</v>
      </c>
      <c r="K22" s="7">
        <f t="shared" si="6"/>
        <v>2</v>
      </c>
      <c r="L22" s="7">
        <f t="shared" si="7"/>
        <v>0</v>
      </c>
      <c r="M22" s="7">
        <f t="shared" si="8"/>
        <v>0</v>
      </c>
      <c r="N22" s="10">
        <f t="shared" si="11"/>
        <v>764</v>
      </c>
      <c r="O22" s="10">
        <f t="shared" si="11"/>
        <v>802.2</v>
      </c>
      <c r="P22" s="10">
        <f t="shared" si="11"/>
        <v>802.2</v>
      </c>
      <c r="Q22" s="10">
        <f t="shared" si="11"/>
        <v>764</v>
      </c>
      <c r="R22" s="10">
        <f t="shared" si="11"/>
        <v>687.6</v>
      </c>
      <c r="S22" s="12">
        <f t="shared" si="12"/>
        <v>0</v>
      </c>
      <c r="T22" s="12">
        <f t="shared" si="15"/>
        <v>19.100000000000001</v>
      </c>
      <c r="U22" s="12">
        <f t="shared" si="16"/>
        <v>19.100000000000001</v>
      </c>
      <c r="V22" s="12">
        <f t="shared" si="17"/>
        <v>0</v>
      </c>
      <c r="W22" s="12">
        <f t="shared" si="18"/>
        <v>0</v>
      </c>
      <c r="X22" s="14">
        <f t="shared" si="13"/>
        <v>764</v>
      </c>
      <c r="Y22" s="14">
        <f t="shared" si="19"/>
        <v>821.30000000000007</v>
      </c>
      <c r="Z22" s="14">
        <f t="shared" si="20"/>
        <v>821.30000000000007</v>
      </c>
      <c r="AA22" s="14">
        <f t="shared" si="21"/>
        <v>764</v>
      </c>
      <c r="AB22" s="14">
        <f t="shared" si="21"/>
        <v>687.6</v>
      </c>
      <c r="AD22" s="2">
        <f t="shared" si="14"/>
        <v>3858.2000000000003</v>
      </c>
    </row>
    <row r="24" spans="1:30" x14ac:dyDescent="0.25">
      <c r="A24" s="1" t="s">
        <v>44</v>
      </c>
      <c r="C24" s="2">
        <f>MAX(C4:C22)</f>
        <v>22.1</v>
      </c>
      <c r="D24" s="3">
        <f>MAX(D4:D22)</f>
        <v>50</v>
      </c>
      <c r="E24" s="3"/>
      <c r="F24" s="3"/>
      <c r="G24" s="3"/>
      <c r="H24" s="3"/>
      <c r="I24" s="3"/>
      <c r="J24" s="3"/>
      <c r="K24" s="3"/>
      <c r="L24" s="3"/>
      <c r="M24" s="3"/>
      <c r="N24" s="2">
        <f>MAX(N4:N22)</f>
        <v>916.80000000000007</v>
      </c>
      <c r="O24" s="2">
        <f t="shared" ref="O24:AB24" si="22">MAX(O4:O22)</f>
        <v>928.2</v>
      </c>
      <c r="P24" s="2">
        <f t="shared" si="22"/>
        <v>928.2</v>
      </c>
      <c r="Q24" s="2">
        <f t="shared" si="22"/>
        <v>884</v>
      </c>
      <c r="R24" s="2">
        <f t="shared" si="22"/>
        <v>795.6</v>
      </c>
      <c r="S24" s="2">
        <f t="shared" si="22"/>
        <v>76.400000000000006</v>
      </c>
      <c r="T24" s="2">
        <f t="shared" si="22"/>
        <v>38.200000000000003</v>
      </c>
      <c r="U24" s="2">
        <f t="shared" si="22"/>
        <v>22.1</v>
      </c>
      <c r="V24" s="2">
        <f t="shared" si="22"/>
        <v>0</v>
      </c>
      <c r="W24" s="2">
        <f t="shared" si="22"/>
        <v>0</v>
      </c>
      <c r="X24" s="2">
        <f t="shared" si="22"/>
        <v>993.2</v>
      </c>
      <c r="Y24" s="2">
        <f t="shared" si="22"/>
        <v>950.30000000000007</v>
      </c>
      <c r="Z24" s="2">
        <f t="shared" si="22"/>
        <v>950.30000000000007</v>
      </c>
      <c r="AA24" s="2">
        <f t="shared" si="22"/>
        <v>884</v>
      </c>
      <c r="AB24" s="2">
        <f t="shared" si="22"/>
        <v>795.6</v>
      </c>
      <c r="AD24" s="2">
        <f t="shared" ref="AD24" si="23">MAX(AD4:AD22)</f>
        <v>4497.3500000000004</v>
      </c>
    </row>
    <row r="25" spans="1:30" x14ac:dyDescent="0.25">
      <c r="A25" s="1" t="s">
        <v>45</v>
      </c>
      <c r="C25" s="2">
        <f>MIN(C4:C22)</f>
        <v>10</v>
      </c>
      <c r="D25" s="3">
        <f>MIN(D4:D22)</f>
        <v>25</v>
      </c>
      <c r="E25" s="3"/>
      <c r="F25" s="3"/>
      <c r="G25" s="3"/>
      <c r="H25" s="3"/>
      <c r="I25" s="3"/>
      <c r="J25" s="3"/>
      <c r="K25" s="3"/>
      <c r="L25" s="3"/>
      <c r="M25" s="3"/>
      <c r="N25" s="2">
        <f>MIN(N4:N22)</f>
        <v>477.50000000000006</v>
      </c>
      <c r="O25" s="2">
        <f t="shared" ref="O25:AB25" si="24">MIN(O4:O22)</f>
        <v>350</v>
      </c>
      <c r="P25" s="2">
        <f t="shared" si="24"/>
        <v>420</v>
      </c>
      <c r="Q25" s="2">
        <f t="shared" si="24"/>
        <v>400</v>
      </c>
      <c r="R25" s="2">
        <f t="shared" si="24"/>
        <v>360</v>
      </c>
      <c r="S25" s="2">
        <f t="shared" si="24"/>
        <v>0</v>
      </c>
      <c r="T25" s="2">
        <f t="shared" si="24"/>
        <v>0</v>
      </c>
      <c r="U25" s="2">
        <f t="shared" si="24"/>
        <v>10</v>
      </c>
      <c r="V25" s="2">
        <f t="shared" si="24"/>
        <v>0</v>
      </c>
      <c r="W25" s="2">
        <f t="shared" si="24"/>
        <v>0</v>
      </c>
      <c r="X25" s="2">
        <f t="shared" si="24"/>
        <v>477.50000000000006</v>
      </c>
      <c r="Y25" s="2">
        <f t="shared" si="24"/>
        <v>350</v>
      </c>
      <c r="Z25" s="2">
        <f t="shared" si="24"/>
        <v>430</v>
      </c>
      <c r="AA25" s="2">
        <f t="shared" si="24"/>
        <v>400</v>
      </c>
      <c r="AB25" s="2">
        <f t="shared" si="24"/>
        <v>360</v>
      </c>
      <c r="AD25" s="2">
        <f t="shared" ref="AD25" si="25">MIN(AD4:AD22)</f>
        <v>2090</v>
      </c>
    </row>
    <row r="26" spans="1:30" x14ac:dyDescent="0.25">
      <c r="A26" s="1" t="s">
        <v>46</v>
      </c>
      <c r="C26" s="2">
        <f>AVERAGE(C4:C22)</f>
        <v>18.610526315789478</v>
      </c>
      <c r="D26" s="3">
        <f>AVERAGE(D4:D22)</f>
        <v>40.421052631578945</v>
      </c>
      <c r="E26" s="3"/>
      <c r="F26" s="3"/>
      <c r="G26" s="3"/>
      <c r="H26" s="3"/>
      <c r="I26" s="3"/>
      <c r="J26" s="3"/>
      <c r="K26" s="3"/>
      <c r="L26" s="3"/>
      <c r="M26" s="3"/>
      <c r="N26" s="2">
        <f>AVERAGE(N4:N22)</f>
        <v>747.49473684210545</v>
      </c>
      <c r="O26" s="2">
        <f t="shared" ref="O26:AB26" si="26">AVERAGE(O4:O22)</f>
        <v>770.92105263157919</v>
      </c>
      <c r="P26" s="2">
        <f t="shared" si="26"/>
        <v>781.64210526315821</v>
      </c>
      <c r="Q26" s="2">
        <f t="shared" si="26"/>
        <v>744.42105263157896</v>
      </c>
      <c r="R26" s="2">
        <f t="shared" si="26"/>
        <v>669.97894736842125</v>
      </c>
      <c r="S26" s="2">
        <f t="shared" si="26"/>
        <v>27.171052631578949</v>
      </c>
      <c r="T26" s="2">
        <f t="shared" si="26"/>
        <v>17.078947368421055</v>
      </c>
      <c r="U26" s="2">
        <f t="shared" si="26"/>
        <v>18.610526315789478</v>
      </c>
      <c r="V26" s="2">
        <f t="shared" si="26"/>
        <v>0</v>
      </c>
      <c r="W26" s="2">
        <f t="shared" si="26"/>
        <v>0</v>
      </c>
      <c r="X26" s="2">
        <f t="shared" si="26"/>
        <v>774.66578947368407</v>
      </c>
      <c r="Y26" s="2">
        <f t="shared" si="26"/>
        <v>787.99999999999977</v>
      </c>
      <c r="Z26" s="2">
        <f t="shared" si="26"/>
        <v>800.2526315789471</v>
      </c>
      <c r="AA26" s="2">
        <f t="shared" si="26"/>
        <v>744.42105263157896</v>
      </c>
      <c r="AB26" s="2">
        <f t="shared" si="26"/>
        <v>669.97894736842125</v>
      </c>
      <c r="AD26" s="2">
        <f t="shared" ref="AD26" si="27">AVERAGE(AD4:AD22)</f>
        <v>3777.318421052631</v>
      </c>
    </row>
    <row r="27" spans="1:30" x14ac:dyDescent="0.25">
      <c r="A27" s="1" t="s">
        <v>47</v>
      </c>
      <c r="D27">
        <f>SUM(D4:D22)</f>
        <v>768</v>
      </c>
      <c r="N27" s="2">
        <f>SUM(N4:N22)</f>
        <v>14202.400000000003</v>
      </c>
      <c r="O27" s="2">
        <f t="shared" ref="O27:AB27" si="28">SUM(O4:O22)</f>
        <v>14647.500000000004</v>
      </c>
      <c r="P27" s="2">
        <f t="shared" si="28"/>
        <v>14851.200000000006</v>
      </c>
      <c r="Q27" s="2">
        <f t="shared" si="28"/>
        <v>14144</v>
      </c>
      <c r="R27" s="2">
        <f t="shared" si="28"/>
        <v>12729.600000000004</v>
      </c>
      <c r="S27" s="2">
        <f t="shared" si="28"/>
        <v>516.25</v>
      </c>
      <c r="T27" s="2">
        <f t="shared" si="28"/>
        <v>324.50000000000006</v>
      </c>
      <c r="U27" s="2">
        <f t="shared" si="28"/>
        <v>353.60000000000008</v>
      </c>
      <c r="V27" s="2">
        <f t="shared" si="28"/>
        <v>0</v>
      </c>
      <c r="W27" s="2">
        <f t="shared" si="28"/>
        <v>0</v>
      </c>
      <c r="X27" s="2">
        <f t="shared" si="28"/>
        <v>14718.649999999998</v>
      </c>
      <c r="Y27" s="2">
        <f t="shared" si="28"/>
        <v>14971.999999999996</v>
      </c>
      <c r="Z27" s="2">
        <f t="shared" si="28"/>
        <v>15204.799999999996</v>
      </c>
      <c r="AA27" s="2">
        <f t="shared" si="28"/>
        <v>14144</v>
      </c>
      <c r="AB27" s="2">
        <f t="shared" si="28"/>
        <v>12729.600000000004</v>
      </c>
      <c r="AD27" s="2">
        <f t="shared" ref="AD27" si="29">SUM(AD4:AD22)</f>
        <v>71769.049999999988</v>
      </c>
    </row>
  </sheetData>
  <pageMargins left="0.7" right="0.7" top="0.75" bottom="0.75" header="0.3" footer="0.3"/>
  <pageSetup scale="2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3A4F-12DF-4241-85D0-CC0AA54695E2}">
  <dimension ref="A1:M26"/>
  <sheetViews>
    <sheetView workbookViewId="0">
      <selection activeCell="W39" sqref="W39"/>
    </sheetView>
  </sheetViews>
  <sheetFormatPr defaultRowHeight="15" x14ac:dyDescent="0.25"/>
  <cols>
    <col min="1" max="1" width="14.28515625" customWidth="1"/>
    <col min="2" max="2" width="15" customWidth="1"/>
    <col min="3" max="3" width="7.5703125" style="16" customWidth="1"/>
    <col min="4" max="5" width="10.28515625" style="16" customWidth="1"/>
    <col min="6" max="6" width="7" style="16" customWidth="1"/>
  </cols>
  <sheetData>
    <row r="1" spans="1:13" ht="126" x14ac:dyDescent="0.25">
      <c r="A1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H1" s="15" t="s">
        <v>54</v>
      </c>
      <c r="I1" s="15" t="s">
        <v>55</v>
      </c>
      <c r="J1" s="15" t="s">
        <v>56</v>
      </c>
      <c r="K1" s="15" t="s">
        <v>57</v>
      </c>
      <c r="M1" s="15" t="s">
        <v>59</v>
      </c>
    </row>
    <row r="2" spans="1:13" x14ac:dyDescent="0.25">
      <c r="B2" t="s">
        <v>58</v>
      </c>
      <c r="C2" s="16">
        <v>10</v>
      </c>
      <c r="D2" s="16">
        <v>20</v>
      </c>
      <c r="E2" s="16">
        <v>100</v>
      </c>
      <c r="F2" s="16">
        <v>1</v>
      </c>
    </row>
    <row r="3" spans="1:13" x14ac:dyDescent="0.25">
      <c r="A3" t="s">
        <v>1</v>
      </c>
      <c r="B3" t="s">
        <v>2</v>
      </c>
    </row>
    <row r="4" spans="1:13" x14ac:dyDescent="0.25">
      <c r="A4" s="1" t="s">
        <v>7</v>
      </c>
      <c r="B4" s="1" t="s">
        <v>6</v>
      </c>
      <c r="C4" s="1">
        <v>10</v>
      </c>
      <c r="D4" s="1">
        <v>14</v>
      </c>
      <c r="E4" s="1">
        <v>99</v>
      </c>
      <c r="F4" s="1">
        <v>1</v>
      </c>
      <c r="H4" s="17">
        <f>C4/C$2</f>
        <v>1</v>
      </c>
      <c r="I4" s="17">
        <f>D4/D$2</f>
        <v>0.7</v>
      </c>
      <c r="J4" s="17">
        <f>E4/E$2</f>
        <v>0.99</v>
      </c>
      <c r="K4" s="17">
        <f t="shared" ref="I4:K19" si="0">F4/F$2</f>
        <v>1</v>
      </c>
      <c r="M4" s="17" t="b">
        <f>OR(H4&lt;0.5,I4&lt;0.5,J4&lt;0.5,K4&lt;0.5)</f>
        <v>0</v>
      </c>
    </row>
    <row r="5" spans="1:13" x14ac:dyDescent="0.25">
      <c r="A5" s="1" t="s">
        <v>23</v>
      </c>
      <c r="B5" s="1" t="s">
        <v>8</v>
      </c>
      <c r="C5" s="1">
        <v>7</v>
      </c>
      <c r="D5" s="1">
        <v>13</v>
      </c>
      <c r="E5" s="1">
        <v>44</v>
      </c>
      <c r="F5" s="1">
        <v>0</v>
      </c>
      <c r="H5" s="17">
        <f t="shared" ref="H5:H22" si="1">C5/C$2</f>
        <v>0.7</v>
      </c>
      <c r="I5" s="17">
        <f t="shared" si="0"/>
        <v>0.65</v>
      </c>
      <c r="J5" s="17">
        <f t="shared" si="0"/>
        <v>0.44</v>
      </c>
      <c r="K5" s="17">
        <f t="shared" si="0"/>
        <v>0</v>
      </c>
      <c r="M5" s="17" t="b">
        <f t="shared" ref="M5:M22" si="2">OR(H5&lt;0.5,I5&lt;0.5,J5&lt;0.5,K5&lt;0.5)</f>
        <v>1</v>
      </c>
    </row>
    <row r="6" spans="1:13" x14ac:dyDescent="0.25">
      <c r="A6" s="1" t="s">
        <v>24</v>
      </c>
      <c r="B6" s="1" t="s">
        <v>9</v>
      </c>
      <c r="C6" s="1">
        <v>10</v>
      </c>
      <c r="D6" s="1">
        <v>17</v>
      </c>
      <c r="E6" s="1">
        <v>100</v>
      </c>
      <c r="F6" s="1">
        <v>1</v>
      </c>
      <c r="H6" s="17">
        <f t="shared" si="1"/>
        <v>1</v>
      </c>
      <c r="I6" s="17">
        <f t="shared" si="0"/>
        <v>0.85</v>
      </c>
      <c r="J6" s="17">
        <f t="shared" si="0"/>
        <v>1</v>
      </c>
      <c r="K6" s="17">
        <f t="shared" si="0"/>
        <v>1</v>
      </c>
      <c r="M6" s="17" t="b">
        <f t="shared" si="2"/>
        <v>0</v>
      </c>
    </row>
    <row r="7" spans="1:13" x14ac:dyDescent="0.25">
      <c r="A7" s="1" t="s">
        <v>25</v>
      </c>
      <c r="B7" s="1" t="s">
        <v>10</v>
      </c>
      <c r="C7" s="1">
        <v>6</v>
      </c>
      <c r="D7" s="1">
        <v>11</v>
      </c>
      <c r="E7" s="1">
        <v>87</v>
      </c>
      <c r="F7" s="1">
        <v>1</v>
      </c>
      <c r="H7" s="17">
        <f t="shared" si="1"/>
        <v>0.6</v>
      </c>
      <c r="I7" s="17">
        <f t="shared" si="0"/>
        <v>0.55000000000000004</v>
      </c>
      <c r="J7" s="17">
        <f t="shared" si="0"/>
        <v>0.87</v>
      </c>
      <c r="K7" s="17">
        <f t="shared" si="0"/>
        <v>1</v>
      </c>
      <c r="M7" s="17" t="b">
        <f t="shared" si="2"/>
        <v>0</v>
      </c>
    </row>
    <row r="8" spans="1:13" x14ac:dyDescent="0.25">
      <c r="A8" s="1" t="s">
        <v>26</v>
      </c>
      <c r="B8" s="1" t="s">
        <v>11</v>
      </c>
      <c r="C8" s="1">
        <v>10</v>
      </c>
      <c r="D8" s="1">
        <v>17</v>
      </c>
      <c r="E8" s="1">
        <v>96</v>
      </c>
      <c r="F8" s="1">
        <v>1</v>
      </c>
      <c r="H8" s="17">
        <f t="shared" si="1"/>
        <v>1</v>
      </c>
      <c r="I8" s="17">
        <f t="shared" si="0"/>
        <v>0.85</v>
      </c>
      <c r="J8" s="17">
        <f t="shared" si="0"/>
        <v>0.96</v>
      </c>
      <c r="K8" s="17">
        <f t="shared" si="0"/>
        <v>1</v>
      </c>
      <c r="M8" s="17" t="b">
        <f t="shared" si="2"/>
        <v>0</v>
      </c>
    </row>
    <row r="9" spans="1:13" x14ac:dyDescent="0.25">
      <c r="A9" s="1" t="s">
        <v>27</v>
      </c>
      <c r="B9" s="1" t="s">
        <v>12</v>
      </c>
      <c r="C9" s="1">
        <v>5</v>
      </c>
      <c r="D9" s="1">
        <v>11</v>
      </c>
      <c r="E9" s="1">
        <v>75</v>
      </c>
      <c r="F9" s="1">
        <v>1</v>
      </c>
      <c r="H9" s="17">
        <f t="shared" si="1"/>
        <v>0.5</v>
      </c>
      <c r="I9" s="17">
        <f t="shared" si="0"/>
        <v>0.55000000000000004</v>
      </c>
      <c r="J9" s="17">
        <f t="shared" si="0"/>
        <v>0.75</v>
      </c>
      <c r="K9" s="17">
        <f t="shared" si="0"/>
        <v>1</v>
      </c>
      <c r="M9" s="17" t="b">
        <f t="shared" si="2"/>
        <v>0</v>
      </c>
    </row>
    <row r="10" spans="1:13" x14ac:dyDescent="0.25">
      <c r="A10" s="1" t="s">
        <v>28</v>
      </c>
      <c r="B10" s="1" t="s">
        <v>13</v>
      </c>
      <c r="C10" s="1">
        <v>10</v>
      </c>
      <c r="D10" s="1">
        <v>14</v>
      </c>
      <c r="E10" s="1">
        <v>73</v>
      </c>
      <c r="F10" s="1">
        <v>1</v>
      </c>
      <c r="H10" s="17">
        <f t="shared" si="1"/>
        <v>1</v>
      </c>
      <c r="I10" s="17">
        <f t="shared" si="0"/>
        <v>0.7</v>
      </c>
      <c r="J10" s="17">
        <f t="shared" si="0"/>
        <v>0.73</v>
      </c>
      <c r="K10" s="17">
        <f t="shared" si="0"/>
        <v>1</v>
      </c>
      <c r="M10" s="17" t="b">
        <f t="shared" si="2"/>
        <v>0</v>
      </c>
    </row>
    <row r="11" spans="1:13" x14ac:dyDescent="0.25">
      <c r="A11" s="1" t="s">
        <v>29</v>
      </c>
      <c r="B11" s="1" t="s">
        <v>14</v>
      </c>
      <c r="C11" s="1">
        <v>5</v>
      </c>
      <c r="D11" s="1">
        <v>18</v>
      </c>
      <c r="E11" s="1">
        <v>43</v>
      </c>
      <c r="F11" s="1">
        <v>0</v>
      </c>
      <c r="H11" s="17">
        <f t="shared" si="1"/>
        <v>0.5</v>
      </c>
      <c r="I11" s="17">
        <f t="shared" si="0"/>
        <v>0.9</v>
      </c>
      <c r="J11" s="17">
        <f t="shared" si="0"/>
        <v>0.43</v>
      </c>
      <c r="K11" s="17">
        <f t="shared" si="0"/>
        <v>0</v>
      </c>
      <c r="M11" s="17" t="b">
        <f t="shared" si="2"/>
        <v>1</v>
      </c>
    </row>
    <row r="12" spans="1:13" x14ac:dyDescent="0.25">
      <c r="A12" s="1" t="s">
        <v>30</v>
      </c>
      <c r="B12" s="1" t="s">
        <v>15</v>
      </c>
      <c r="C12" s="1">
        <v>10</v>
      </c>
      <c r="D12" s="1">
        <v>15</v>
      </c>
      <c r="E12" s="1">
        <v>60</v>
      </c>
      <c r="F12" s="1">
        <v>1</v>
      </c>
      <c r="H12" s="17">
        <f t="shared" si="1"/>
        <v>1</v>
      </c>
      <c r="I12" s="17">
        <f t="shared" si="0"/>
        <v>0.75</v>
      </c>
      <c r="J12" s="17">
        <f t="shared" si="0"/>
        <v>0.6</v>
      </c>
      <c r="K12" s="17">
        <f t="shared" si="0"/>
        <v>1</v>
      </c>
      <c r="M12" s="17" t="b">
        <f t="shared" si="2"/>
        <v>0</v>
      </c>
    </row>
    <row r="13" spans="1:13" x14ac:dyDescent="0.25">
      <c r="A13" s="1" t="s">
        <v>31</v>
      </c>
      <c r="B13" s="1" t="s">
        <v>16</v>
      </c>
      <c r="C13" s="1">
        <v>9</v>
      </c>
      <c r="D13" s="1">
        <v>12</v>
      </c>
      <c r="E13" s="1">
        <v>44</v>
      </c>
      <c r="F13" s="1">
        <v>0</v>
      </c>
      <c r="H13" s="17">
        <f t="shared" si="1"/>
        <v>0.9</v>
      </c>
      <c r="I13" s="17">
        <f t="shared" si="0"/>
        <v>0.6</v>
      </c>
      <c r="J13" s="17">
        <f t="shared" si="0"/>
        <v>0.44</v>
      </c>
      <c r="K13" s="17">
        <f t="shared" si="0"/>
        <v>0</v>
      </c>
      <c r="M13" s="17" t="b">
        <f t="shared" si="2"/>
        <v>1</v>
      </c>
    </row>
    <row r="14" spans="1:13" x14ac:dyDescent="0.25">
      <c r="A14" s="1" t="s">
        <v>32</v>
      </c>
      <c r="B14" s="1" t="s">
        <v>17</v>
      </c>
      <c r="C14" s="1">
        <v>10</v>
      </c>
      <c r="D14" s="1">
        <v>14</v>
      </c>
      <c r="E14" s="1">
        <v>90</v>
      </c>
      <c r="F14" s="1">
        <v>1</v>
      </c>
      <c r="H14" s="17">
        <f t="shared" si="1"/>
        <v>1</v>
      </c>
      <c r="I14" s="17">
        <f t="shared" si="0"/>
        <v>0.7</v>
      </c>
      <c r="J14" s="17">
        <f t="shared" si="0"/>
        <v>0.9</v>
      </c>
      <c r="K14" s="17">
        <f t="shared" si="0"/>
        <v>1</v>
      </c>
      <c r="M14" s="17" t="b">
        <f t="shared" si="2"/>
        <v>0</v>
      </c>
    </row>
    <row r="15" spans="1:13" x14ac:dyDescent="0.25">
      <c r="A15" s="1" t="s">
        <v>33</v>
      </c>
      <c r="B15" s="1" t="s">
        <v>18</v>
      </c>
      <c r="C15" s="1">
        <v>10</v>
      </c>
      <c r="D15" s="1">
        <v>14</v>
      </c>
      <c r="E15" s="1">
        <v>69</v>
      </c>
      <c r="F15" s="1">
        <v>1</v>
      </c>
      <c r="H15" s="17">
        <f t="shared" si="1"/>
        <v>1</v>
      </c>
      <c r="I15" s="17">
        <f t="shared" si="0"/>
        <v>0.7</v>
      </c>
      <c r="J15" s="17">
        <f t="shared" si="0"/>
        <v>0.69</v>
      </c>
      <c r="K15" s="17">
        <f t="shared" si="0"/>
        <v>1</v>
      </c>
      <c r="M15" s="17" t="b">
        <f t="shared" si="2"/>
        <v>0</v>
      </c>
    </row>
    <row r="16" spans="1:13" x14ac:dyDescent="0.25">
      <c r="A16" s="1" t="s">
        <v>34</v>
      </c>
      <c r="B16" s="1" t="s">
        <v>19</v>
      </c>
      <c r="C16" s="1">
        <v>5</v>
      </c>
      <c r="D16" s="1">
        <v>17</v>
      </c>
      <c r="E16" s="1">
        <v>62</v>
      </c>
      <c r="F16" s="1">
        <v>1</v>
      </c>
      <c r="H16" s="17">
        <f t="shared" si="1"/>
        <v>0.5</v>
      </c>
      <c r="I16" s="17">
        <f t="shared" si="0"/>
        <v>0.85</v>
      </c>
      <c r="J16" s="17">
        <f t="shared" si="0"/>
        <v>0.62</v>
      </c>
      <c r="K16" s="17">
        <f t="shared" si="0"/>
        <v>1</v>
      </c>
      <c r="M16" s="17" t="b">
        <f t="shared" si="2"/>
        <v>0</v>
      </c>
    </row>
    <row r="17" spans="1:13" x14ac:dyDescent="0.25">
      <c r="A17" s="1" t="s">
        <v>35</v>
      </c>
      <c r="B17" s="1" t="s">
        <v>20</v>
      </c>
      <c r="C17" s="1">
        <v>5</v>
      </c>
      <c r="D17" s="1">
        <v>14</v>
      </c>
      <c r="E17" s="1">
        <v>60</v>
      </c>
      <c r="F17" s="1">
        <v>1</v>
      </c>
      <c r="H17" s="17">
        <f t="shared" si="1"/>
        <v>0.5</v>
      </c>
      <c r="I17" s="17">
        <f t="shared" si="0"/>
        <v>0.7</v>
      </c>
      <c r="J17" s="17">
        <f t="shared" si="0"/>
        <v>0.6</v>
      </c>
      <c r="K17" s="17">
        <f t="shared" si="0"/>
        <v>1</v>
      </c>
      <c r="M17" s="17" t="b">
        <f t="shared" si="2"/>
        <v>0</v>
      </c>
    </row>
    <row r="18" spans="1:13" x14ac:dyDescent="0.25">
      <c r="A18" s="1" t="s">
        <v>36</v>
      </c>
      <c r="B18" s="1" t="s">
        <v>21</v>
      </c>
      <c r="C18" s="1">
        <v>6</v>
      </c>
      <c r="D18" s="1">
        <v>13</v>
      </c>
      <c r="E18" s="1">
        <v>72</v>
      </c>
      <c r="F18" s="1">
        <v>1</v>
      </c>
      <c r="H18" s="17">
        <f t="shared" si="1"/>
        <v>0.6</v>
      </c>
      <c r="I18" s="17">
        <f t="shared" si="0"/>
        <v>0.65</v>
      </c>
      <c r="J18" s="17">
        <f t="shared" si="0"/>
        <v>0.72</v>
      </c>
      <c r="K18" s="17">
        <f t="shared" si="0"/>
        <v>1</v>
      </c>
      <c r="M18" s="17" t="b">
        <f t="shared" si="2"/>
        <v>0</v>
      </c>
    </row>
    <row r="19" spans="1:13" x14ac:dyDescent="0.25">
      <c r="A19" s="1" t="s">
        <v>37</v>
      </c>
      <c r="B19" s="1" t="s">
        <v>22</v>
      </c>
      <c r="C19" s="1">
        <v>5</v>
      </c>
      <c r="D19" s="1">
        <v>14</v>
      </c>
      <c r="E19" s="1">
        <v>81</v>
      </c>
      <c r="F19" s="1">
        <v>1</v>
      </c>
      <c r="H19" s="17">
        <f t="shared" si="1"/>
        <v>0.5</v>
      </c>
      <c r="I19" s="17">
        <f t="shared" si="0"/>
        <v>0.7</v>
      </c>
      <c r="J19" s="17">
        <f t="shared" si="0"/>
        <v>0.81</v>
      </c>
      <c r="K19" s="17">
        <f t="shared" si="0"/>
        <v>1</v>
      </c>
      <c r="M19" s="17" t="b">
        <f t="shared" si="2"/>
        <v>0</v>
      </c>
    </row>
    <row r="20" spans="1:13" x14ac:dyDescent="0.25">
      <c r="A20" s="1" t="s">
        <v>38</v>
      </c>
      <c r="B20" s="1" t="s">
        <v>39</v>
      </c>
      <c r="C20" s="1">
        <v>7</v>
      </c>
      <c r="D20" s="1">
        <v>13</v>
      </c>
      <c r="E20" s="1">
        <v>80</v>
      </c>
      <c r="F20" s="1">
        <v>1</v>
      </c>
      <c r="H20" s="17">
        <f t="shared" si="1"/>
        <v>0.7</v>
      </c>
      <c r="I20" s="17">
        <f t="shared" ref="I20:I22" si="3">D20/D$2</f>
        <v>0.65</v>
      </c>
      <c r="J20" s="17">
        <f t="shared" ref="J20:J22" si="4">E20/E$2</f>
        <v>0.8</v>
      </c>
      <c r="K20" s="17">
        <f t="shared" ref="K20:K22" si="5">F20/F$2</f>
        <v>1</v>
      </c>
      <c r="M20" s="17" t="b">
        <f t="shared" si="2"/>
        <v>0</v>
      </c>
    </row>
    <row r="21" spans="1:13" x14ac:dyDescent="0.25">
      <c r="A21" s="1" t="s">
        <v>40</v>
      </c>
      <c r="B21" s="1" t="s">
        <v>41</v>
      </c>
      <c r="C21" s="1">
        <v>5</v>
      </c>
      <c r="D21" s="1">
        <v>12</v>
      </c>
      <c r="E21" s="1">
        <v>67</v>
      </c>
      <c r="F21" s="1">
        <v>1</v>
      </c>
      <c r="H21" s="17">
        <f t="shared" si="1"/>
        <v>0.5</v>
      </c>
      <c r="I21" s="17">
        <f t="shared" si="3"/>
        <v>0.6</v>
      </c>
      <c r="J21" s="17">
        <f t="shared" si="4"/>
        <v>0.67</v>
      </c>
      <c r="K21" s="17">
        <f t="shared" si="5"/>
        <v>1</v>
      </c>
      <c r="M21" s="17" t="b">
        <f t="shared" si="2"/>
        <v>0</v>
      </c>
    </row>
    <row r="22" spans="1:13" x14ac:dyDescent="0.25">
      <c r="A22" s="1" t="s">
        <v>42</v>
      </c>
      <c r="B22" s="1" t="s">
        <v>43</v>
      </c>
      <c r="C22" s="1">
        <v>7</v>
      </c>
      <c r="D22" s="1">
        <v>17</v>
      </c>
      <c r="E22" s="1">
        <v>94</v>
      </c>
      <c r="F22" s="1">
        <v>1</v>
      </c>
      <c r="H22" s="17">
        <f t="shared" si="1"/>
        <v>0.7</v>
      </c>
      <c r="I22" s="17">
        <f t="shared" si="3"/>
        <v>0.85</v>
      </c>
      <c r="J22" s="17">
        <f t="shared" si="4"/>
        <v>0.94</v>
      </c>
      <c r="K22" s="17">
        <f t="shared" si="5"/>
        <v>1</v>
      </c>
      <c r="M22" s="17" t="b">
        <f t="shared" si="2"/>
        <v>0</v>
      </c>
    </row>
    <row r="24" spans="1:13" x14ac:dyDescent="0.25">
      <c r="A24" s="1" t="s">
        <v>44</v>
      </c>
      <c r="C24" s="16">
        <f>MAX(C4:C22)</f>
        <v>10</v>
      </c>
      <c r="D24" s="16">
        <f>MAX(D4:D22)</f>
        <v>18</v>
      </c>
      <c r="E24" s="16">
        <f>MAX(E4:E22)</f>
        <v>100</v>
      </c>
      <c r="F24" s="16">
        <f>MAX(F4:F22)</f>
        <v>1</v>
      </c>
      <c r="H24" s="18">
        <f>MAX(H4:H22)</f>
        <v>1</v>
      </c>
      <c r="I24" s="18">
        <f>MAX(I4:I22)</f>
        <v>0.9</v>
      </c>
      <c r="J24" s="18">
        <f>MAX(J4:J22)</f>
        <v>1</v>
      </c>
      <c r="K24" s="18">
        <f>MAX(K4:K22)</f>
        <v>1</v>
      </c>
    </row>
    <row r="25" spans="1:13" x14ac:dyDescent="0.25">
      <c r="A25" s="1" t="s">
        <v>45</v>
      </c>
      <c r="C25" s="16">
        <f>MIN(C4:C22)</f>
        <v>5</v>
      </c>
      <c r="D25" s="16">
        <f>MIN(D4:D22)</f>
        <v>11</v>
      </c>
      <c r="E25" s="16">
        <f>MIN(E4:E22)</f>
        <v>43</v>
      </c>
      <c r="F25" s="16">
        <f>MIN(F4:F22)</f>
        <v>0</v>
      </c>
      <c r="H25" s="18">
        <f>MIN(H4:H22)</f>
        <v>0.5</v>
      </c>
      <c r="I25" s="18">
        <f>MIN(I4:I22)</f>
        <v>0.55000000000000004</v>
      </c>
      <c r="J25" s="18">
        <f>MIN(J4:J22)</f>
        <v>0.43</v>
      </c>
      <c r="K25" s="18">
        <f>MIN(K4:K22)</f>
        <v>0</v>
      </c>
    </row>
    <row r="26" spans="1:13" x14ac:dyDescent="0.25">
      <c r="A26" s="1" t="s">
        <v>46</v>
      </c>
      <c r="C26" s="16">
        <f>AVERAGE(C4:C22)</f>
        <v>7.4736842105263159</v>
      </c>
      <c r="D26" s="16">
        <f>AVERAGE(D4:D22)</f>
        <v>14.210526315789474</v>
      </c>
      <c r="E26" s="16">
        <f>AVERAGE(E4:E22)</f>
        <v>73.473684210526315</v>
      </c>
      <c r="F26" s="16">
        <f>AVERAGE(F4:F22)</f>
        <v>0.84210526315789469</v>
      </c>
      <c r="H26" s="18">
        <f>AVERAGE(H4:H22)</f>
        <v>0.74736842105263157</v>
      </c>
      <c r="I26" s="18">
        <f>AVERAGE(I4:I22)</f>
        <v>0.71052631578947356</v>
      </c>
      <c r="J26" s="18">
        <f>AVERAGE(J4:J22)</f>
        <v>0.73473684210526313</v>
      </c>
      <c r="K26" s="18">
        <f>AVERAGE(K4:K22)</f>
        <v>0.84210526315789469</v>
      </c>
    </row>
  </sheetData>
  <conditionalFormatting sqref="C4:C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2 M4:M22">
    <cfRule type="cellIs" dxfId="2" priority="2" operator="lessThan">
      <formula>0.5</formula>
    </cfRule>
  </conditionalFormatting>
  <conditionalFormatting sqref="M4:M22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E54E-A7C4-43A3-8FA0-CBD56A1A0FBA}">
  <dimension ref="A1:L9"/>
  <sheetViews>
    <sheetView tabSelected="1" workbookViewId="0">
      <selection activeCell="K19" sqref="K19"/>
    </sheetView>
  </sheetViews>
  <sheetFormatPr defaultRowHeight="15" x14ac:dyDescent="0.25"/>
  <cols>
    <col min="1" max="1" width="19.85546875" bestFit="1" customWidth="1"/>
    <col min="2" max="3" width="12.28515625" customWidth="1"/>
    <col min="4" max="4" width="10.42578125" bestFit="1" customWidth="1"/>
    <col min="5" max="5" width="10.42578125" customWidth="1"/>
    <col min="6" max="6" width="10.140625" bestFit="1" customWidth="1"/>
    <col min="7" max="7" width="10.140625" customWidth="1"/>
    <col min="8" max="9" width="9.28515625" customWidth="1"/>
    <col min="10" max="10" width="9.7109375" bestFit="1" customWidth="1"/>
    <col min="11" max="11" width="9.7109375" customWidth="1"/>
  </cols>
  <sheetData>
    <row r="1" spans="1:12" x14ac:dyDescent="0.25">
      <c r="A1" t="s">
        <v>61</v>
      </c>
    </row>
    <row r="4" spans="1:12" x14ac:dyDescent="0.25">
      <c r="A4" t="s">
        <v>60</v>
      </c>
      <c r="B4" s="19" t="s">
        <v>5</v>
      </c>
      <c r="C4" s="19">
        <v>3</v>
      </c>
      <c r="D4" s="20" t="s">
        <v>66</v>
      </c>
      <c r="E4" s="20">
        <v>5</v>
      </c>
      <c r="F4" s="7" t="s">
        <v>67</v>
      </c>
      <c r="G4" s="7">
        <v>4</v>
      </c>
      <c r="H4" s="21" t="s">
        <v>68</v>
      </c>
      <c r="I4" s="21">
        <v>3</v>
      </c>
      <c r="J4" s="22" t="s">
        <v>69</v>
      </c>
      <c r="K4" s="22">
        <v>1</v>
      </c>
      <c r="L4" t="s">
        <v>47</v>
      </c>
    </row>
    <row r="5" spans="1:12" x14ac:dyDescent="0.25">
      <c r="A5" t="s">
        <v>62</v>
      </c>
      <c r="B5" s="19">
        <v>4</v>
      </c>
      <c r="C5" s="19">
        <f>C$4*B5</f>
        <v>12</v>
      </c>
      <c r="D5" s="20">
        <v>4</v>
      </c>
      <c r="E5" s="20">
        <f>E$4*D5</f>
        <v>20</v>
      </c>
      <c r="F5" s="7">
        <v>2</v>
      </c>
      <c r="G5" s="7">
        <f>G$4*F5</f>
        <v>8</v>
      </c>
      <c r="H5" s="21">
        <v>3</v>
      </c>
      <c r="I5" s="21">
        <f>I$4*H5</f>
        <v>9</v>
      </c>
      <c r="J5" s="22">
        <v>5</v>
      </c>
      <c r="K5" s="22">
        <f>K$4*J5</f>
        <v>5</v>
      </c>
      <c r="L5">
        <f>SUM(C5+E5+G5+I5+K5)</f>
        <v>54</v>
      </c>
    </row>
    <row r="6" spans="1:12" x14ac:dyDescent="0.25">
      <c r="A6" t="s">
        <v>63</v>
      </c>
      <c r="B6" s="19">
        <v>5</v>
      </c>
      <c r="C6" s="19">
        <f t="shared" ref="C6:E9" si="0">C$4*B6</f>
        <v>15</v>
      </c>
      <c r="D6" s="20">
        <v>3</v>
      </c>
      <c r="E6" s="20">
        <f>E$4*D6</f>
        <v>15</v>
      </c>
      <c r="F6" s="7">
        <v>3</v>
      </c>
      <c r="G6" s="7">
        <f t="shared" ref="G6" si="1">G$4*F6</f>
        <v>12</v>
      </c>
      <c r="H6" s="21">
        <v>4</v>
      </c>
      <c r="I6" s="21">
        <f t="shared" ref="I6" si="2">I$4*H6</f>
        <v>12</v>
      </c>
      <c r="J6" s="22">
        <v>5</v>
      </c>
      <c r="K6" s="22">
        <f t="shared" ref="K6" si="3">K$4*J6</f>
        <v>5</v>
      </c>
      <c r="L6">
        <f t="shared" ref="L6:L9" si="4">SUM(C6+E6+G6+I6+K6)</f>
        <v>59</v>
      </c>
    </row>
    <row r="7" spans="1:12" x14ac:dyDescent="0.25">
      <c r="A7" t="s">
        <v>64</v>
      </c>
      <c r="B7" s="19">
        <v>3</v>
      </c>
      <c r="C7" s="19">
        <f t="shared" si="0"/>
        <v>9</v>
      </c>
      <c r="D7" s="20">
        <v>3</v>
      </c>
      <c r="E7" s="20">
        <f>E$4*D7</f>
        <v>15</v>
      </c>
      <c r="F7" s="7">
        <v>1</v>
      </c>
      <c r="G7" s="7">
        <f t="shared" ref="G7" si="5">G$4*F7</f>
        <v>4</v>
      </c>
      <c r="H7" s="21">
        <v>4</v>
      </c>
      <c r="I7" s="21">
        <f t="shared" ref="I7" si="6">I$4*H7</f>
        <v>12</v>
      </c>
      <c r="J7" s="22">
        <v>3</v>
      </c>
      <c r="K7" s="22">
        <f t="shared" ref="K7" si="7">K$4*J7</f>
        <v>3</v>
      </c>
      <c r="L7">
        <f t="shared" si="4"/>
        <v>43</v>
      </c>
    </row>
    <row r="8" spans="1:12" x14ac:dyDescent="0.25">
      <c r="A8" t="s">
        <v>65</v>
      </c>
      <c r="B8" s="19">
        <v>3</v>
      </c>
      <c r="C8" s="19">
        <f t="shared" si="0"/>
        <v>9</v>
      </c>
      <c r="D8" s="20">
        <v>2</v>
      </c>
      <c r="E8" s="20">
        <f>E$4*D8</f>
        <v>10</v>
      </c>
      <c r="F8" s="7">
        <v>2</v>
      </c>
      <c r="G8" s="7">
        <f t="shared" ref="G8" si="8">G$4*F8</f>
        <v>8</v>
      </c>
      <c r="H8" s="21">
        <v>3</v>
      </c>
      <c r="I8" s="21">
        <f t="shared" ref="I8" si="9">I$4*H8</f>
        <v>9</v>
      </c>
      <c r="J8" s="22">
        <v>4</v>
      </c>
      <c r="K8" s="22">
        <f t="shared" ref="K8" si="10">K$4*J8</f>
        <v>4</v>
      </c>
      <c r="L8">
        <f t="shared" si="4"/>
        <v>40</v>
      </c>
    </row>
    <row r="9" spans="1:12" x14ac:dyDescent="0.25">
      <c r="A9" t="s">
        <v>70</v>
      </c>
      <c r="B9" s="19">
        <v>1</v>
      </c>
      <c r="C9" s="19">
        <f t="shared" si="0"/>
        <v>3</v>
      </c>
      <c r="D9" s="20">
        <v>3</v>
      </c>
      <c r="E9" s="20">
        <f t="shared" si="0"/>
        <v>15</v>
      </c>
      <c r="F9" s="7">
        <v>1</v>
      </c>
      <c r="G9" s="7">
        <f t="shared" ref="G9" si="11">G$4*F9</f>
        <v>4</v>
      </c>
      <c r="H9" s="21">
        <v>3</v>
      </c>
      <c r="I9" s="21">
        <f t="shared" ref="I9" si="12">I$4*H9</f>
        <v>9</v>
      </c>
      <c r="J9" s="22">
        <v>1</v>
      </c>
      <c r="K9" s="22">
        <f t="shared" ref="K9" si="13">K$4*J9</f>
        <v>1</v>
      </c>
      <c r="L9">
        <f t="shared" si="4"/>
        <v>32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Gradebook</vt:lpstr>
      <vt:lpstr>Decision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Lim</dc:creator>
  <cp:lastModifiedBy>Vince Lim</cp:lastModifiedBy>
  <cp:lastPrinted>2025-03-30T09:03:53Z</cp:lastPrinted>
  <dcterms:created xsi:type="dcterms:W3CDTF">2025-03-29T07:09:03Z</dcterms:created>
  <dcterms:modified xsi:type="dcterms:W3CDTF">2025-03-30T10:34:28Z</dcterms:modified>
</cp:coreProperties>
</file>