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E4A13CE5-232B-4BBF-8684-21FB217D800F}" xr6:coauthVersionLast="45" xr6:coauthVersionMax="45" xr10:uidLastSave="{00000000-0000-0000-0000-000000000000}"/>
  <bookViews>
    <workbookView xWindow="-24120" yWindow="-120" windowWidth="24240" windowHeight="13140" xr2:uid="{00000000-000D-0000-FFFF-FFFF000000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2" i="1"/>
  <c r="F6" i="1" l="1"/>
  <c r="F10" i="1"/>
  <c r="F3" i="1"/>
  <c r="F7" i="1"/>
  <c r="F2" i="1"/>
  <c r="F4" i="1"/>
  <c r="F8" i="1"/>
  <c r="F5" i="1"/>
  <c r="F9" i="1"/>
  <c r="J2" i="1"/>
  <c r="E2" i="1"/>
  <c r="E3" i="1"/>
  <c r="E4" i="1"/>
  <c r="E5" i="1"/>
  <c r="E6" i="1"/>
  <c r="E8" i="1"/>
  <c r="E9" i="1"/>
  <c r="E10" i="1"/>
  <c r="E7" i="1"/>
  <c r="G4" i="1" l="1"/>
  <c r="K4" i="1" s="1"/>
  <c r="L4" i="1" s="1"/>
  <c r="G8" i="1"/>
  <c r="K8" i="1" s="1"/>
  <c r="L8" i="1" s="1"/>
  <c r="G9" i="1"/>
  <c r="K9" i="1" s="1"/>
  <c r="L9" i="1" s="1"/>
  <c r="G5" i="1"/>
  <c r="K5" i="1" s="1"/>
  <c r="L5" i="1" s="1"/>
  <c r="G2" i="1"/>
  <c r="K2" i="1" s="1"/>
  <c r="L2" i="1" s="1"/>
  <c r="G7" i="1"/>
  <c r="K7" i="1" s="1"/>
  <c r="L7" i="1" s="1"/>
  <c r="G3" i="1"/>
  <c r="K3" i="1" s="1"/>
  <c r="L3" i="1" s="1"/>
  <c r="G10" i="1"/>
  <c r="K10" i="1" s="1"/>
  <c r="L10" i="1" s="1"/>
  <c r="G6" i="1"/>
  <c r="K6" i="1" s="1"/>
  <c r="L6" i="1" s="1"/>
</calcChain>
</file>

<file path=xl/sharedStrings.xml><?xml version="1.0" encoding="utf-8"?>
<sst xmlns="http://schemas.openxmlformats.org/spreadsheetml/2006/main" count="21" uniqueCount="21">
  <si>
    <t>e0[/]</t>
  </si>
  <si>
    <t>True Stress final [Mpa]</t>
  </si>
  <si>
    <t>ef_TIME[/]</t>
  </si>
  <si>
    <t>ef_STRESS[/]</t>
  </si>
  <si>
    <t>l[m]</t>
  </si>
  <si>
    <t>A[m2]</t>
  </si>
  <si>
    <t>l0[m]</t>
  </si>
  <si>
    <t>A0[m2]</t>
  </si>
  <si>
    <t>V0[m3]</t>
  </si>
  <si>
    <t>Load[kN]</t>
  </si>
  <si>
    <t>Index</t>
  </si>
  <si>
    <t>NTPT_1</t>
  </si>
  <si>
    <t>NTPT_2</t>
  </si>
  <si>
    <t>NTPT_3</t>
  </si>
  <si>
    <t>NTPT_4</t>
  </si>
  <si>
    <t>NTPT_5</t>
  </si>
  <si>
    <t>NTPT_6</t>
  </si>
  <si>
    <t>NTPT_7</t>
  </si>
  <si>
    <t>NTPT_8</t>
  </si>
  <si>
    <t>NTPT_9</t>
  </si>
  <si>
    <t>True Stress start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</si>
</sst>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2" sqref="L2"/>
    </sheetView>
  </sheetViews>
  <sheetFormatPr defaultRowHeight="15" x14ac:dyDescent="0.25"/>
  <cols>
    <col min="2" max="2" width="21.140625" bestFit="1" customWidth="1"/>
    <col min="3" max="3" width="10.42578125" bestFit="1" customWidth="1"/>
    <col min="4" max="4" width="12.28515625" bestFit="1" customWidth="1"/>
    <col min="5" max="5" width="8" bestFit="1" customWidth="1"/>
  </cols>
  <sheetData>
    <row r="1" spans="1:12" x14ac:dyDescent="0.25">
      <c r="A1" t="s">
        <v>10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</v>
      </c>
    </row>
    <row r="2" spans="1:12" x14ac:dyDescent="0.25">
      <c r="A2" t="s">
        <v>11</v>
      </c>
      <c r="B2">
        <v>9.85</v>
      </c>
      <c r="C2">
        <v>4.0000000000000002E-4</v>
      </c>
      <c r="D2">
        <v>5.1000000000000004E-3</v>
      </c>
      <c r="E2">
        <f t="shared" ref="E2:E6" si="0">D2-C2</f>
        <v>4.7000000000000002E-3</v>
      </c>
      <c r="F2">
        <f>EXP(-D2)*$H$2</f>
        <v>1.1938955795035915E-2</v>
      </c>
      <c r="G2" s="1">
        <f>$J$2/F2</f>
        <v>1.1367560527488392E-4</v>
      </c>
      <c r="H2">
        <f>0.012</f>
        <v>1.2E-2</v>
      </c>
      <c r="I2">
        <f>0.006^2*PI()</f>
        <v>1.1309733552923255E-4</v>
      </c>
      <c r="J2">
        <f>H2*I2</f>
        <v>1.3571680263507906E-6</v>
      </c>
      <c r="K2" s="2">
        <f t="shared" ref="K2:K10" si="1">B2*G2*1000</f>
        <v>1.1197047119576067</v>
      </c>
      <c r="L2" s="3">
        <f>K2/($I$2*EXP(E2))/1000</f>
        <v>9.8539407881050796</v>
      </c>
    </row>
    <row r="3" spans="1:12" x14ac:dyDescent="0.25">
      <c r="A3" t="s">
        <v>12</v>
      </c>
      <c r="B3">
        <v>29.29</v>
      </c>
      <c r="C3">
        <v>6.9999999999999999E-4</v>
      </c>
      <c r="D3">
        <v>1.34E-2</v>
      </c>
      <c r="E3">
        <f t="shared" si="0"/>
        <v>1.2700000000000001E-2</v>
      </c>
      <c r="F3">
        <f t="shared" ref="F3:F10" si="2">EXP(-D3)*$H$2</f>
        <v>1.184027256386979E-2</v>
      </c>
      <c r="G3" s="1">
        <f t="shared" ref="G3:G10" si="3">$J$2/F3</f>
        <v>1.1462303921044395E-4</v>
      </c>
      <c r="K3" s="2">
        <f t="shared" si="1"/>
        <v>3.3573088184739031</v>
      </c>
      <c r="L3" s="3">
        <f t="shared" ref="L3:L10" si="4">K3/($I$2*EXP(E3))/1000</f>
        <v>29.310510177724701</v>
      </c>
    </row>
    <row r="4" spans="1:12" x14ac:dyDescent="0.25">
      <c r="A4" t="s">
        <v>13</v>
      </c>
      <c r="B4">
        <v>48.47</v>
      </c>
      <c r="C4">
        <v>1.4E-3</v>
      </c>
      <c r="D4">
        <v>2.1520000000000001E-2</v>
      </c>
      <c r="E4">
        <f t="shared" si="0"/>
        <v>2.0120000000000002E-2</v>
      </c>
      <c r="F4">
        <f t="shared" si="2"/>
        <v>1.1744518836904114E-2</v>
      </c>
      <c r="G4" s="1">
        <f t="shared" si="3"/>
        <v>1.1555756733824131E-4</v>
      </c>
      <c r="K4" s="2">
        <f t="shared" si="1"/>
        <v>5.6010752888845561</v>
      </c>
      <c r="L4" s="3">
        <f t="shared" si="4"/>
        <v>48.537905522774707</v>
      </c>
    </row>
    <row r="5" spans="1:12" x14ac:dyDescent="0.25">
      <c r="A5" t="s">
        <v>14</v>
      </c>
      <c r="B5">
        <v>67.39</v>
      </c>
      <c r="C5">
        <v>3.3999999999999998E-3</v>
      </c>
      <c r="D5">
        <v>3.3599999999999998E-2</v>
      </c>
      <c r="E5">
        <f t="shared" si="0"/>
        <v>3.0199999999999998E-2</v>
      </c>
      <c r="F5">
        <f t="shared" si="2"/>
        <v>1.1603498526904718E-2</v>
      </c>
      <c r="G5" s="1">
        <f t="shared" si="3"/>
        <v>1.1696196825500187E-4</v>
      </c>
      <c r="K5" s="2">
        <f t="shared" si="1"/>
        <v>7.8820670407045768</v>
      </c>
      <c r="L5" s="3">
        <f t="shared" si="4"/>
        <v>67.619515956024912</v>
      </c>
    </row>
    <row r="6" spans="1:12" x14ac:dyDescent="0.25">
      <c r="A6" t="s">
        <v>15</v>
      </c>
      <c r="B6">
        <v>85.27</v>
      </c>
      <c r="C6">
        <v>8.0000000000000002E-3</v>
      </c>
      <c r="D6">
        <v>5.0799999999999998E-2</v>
      </c>
      <c r="E6">
        <f t="shared" si="0"/>
        <v>4.2799999999999998E-2</v>
      </c>
      <c r="F6">
        <f t="shared" si="2"/>
        <v>1.1405624943280486E-2</v>
      </c>
      <c r="G6" s="1">
        <f t="shared" si="3"/>
        <v>1.1899111474381358E-4</v>
      </c>
      <c r="K6" s="2">
        <f t="shared" si="1"/>
        <v>10.146372354204983</v>
      </c>
      <c r="L6" s="3">
        <f t="shared" si="4"/>
        <v>85.954895930949405</v>
      </c>
    </row>
    <row r="7" spans="1:12" x14ac:dyDescent="0.25">
      <c r="A7" t="s">
        <v>16</v>
      </c>
      <c r="B7">
        <v>93.05</v>
      </c>
      <c r="C7">
        <v>1.72E-2</v>
      </c>
      <c r="D7">
        <v>6.9000000000000006E-2</v>
      </c>
      <c r="E7">
        <f>D7-C7</f>
        <v>5.1800000000000006E-2</v>
      </c>
      <c r="F7">
        <f t="shared" si="2"/>
        <v>1.1199920160938424E-2</v>
      </c>
      <c r="G7" s="1">
        <f t="shared" si="3"/>
        <v>1.2117658044421948E-4</v>
      </c>
      <c r="K7" s="2">
        <f t="shared" si="1"/>
        <v>11.275480810334622</v>
      </c>
      <c r="L7" s="3">
        <f t="shared" si="4"/>
        <v>94.66430320984577</v>
      </c>
    </row>
    <row r="8" spans="1:12" x14ac:dyDescent="0.25">
      <c r="A8" t="s">
        <v>17</v>
      </c>
      <c r="B8">
        <v>74.58</v>
      </c>
      <c r="C8">
        <v>0.15890000000000001</v>
      </c>
      <c r="D8">
        <v>0.38200000000000001</v>
      </c>
      <c r="E8">
        <f t="shared" ref="E8:E10" si="5">D8-C8</f>
        <v>0.22309999999999999</v>
      </c>
      <c r="F8">
        <f t="shared" si="2"/>
        <v>8.1899406384646802E-3</v>
      </c>
      <c r="G8" s="1">
        <f t="shared" si="3"/>
        <v>1.6571158281376882E-4</v>
      </c>
      <c r="K8" s="2">
        <f t="shared" si="1"/>
        <v>12.358769846250878</v>
      </c>
      <c r="L8" s="3">
        <f t="shared" si="4"/>
        <v>87.424221204191824</v>
      </c>
    </row>
    <row r="9" spans="1:12" x14ac:dyDescent="0.25">
      <c r="A9" t="s">
        <v>18</v>
      </c>
      <c r="B9">
        <v>83.78</v>
      </c>
      <c r="C9">
        <v>6.6600000000000006E-2</v>
      </c>
      <c r="D9">
        <v>0.5877</v>
      </c>
      <c r="E9">
        <f t="shared" si="5"/>
        <v>0.52110000000000001</v>
      </c>
      <c r="F9">
        <f t="shared" si="2"/>
        <v>6.6672444577175341E-3</v>
      </c>
      <c r="G9" s="1">
        <f t="shared" si="3"/>
        <v>2.0355756189197895E-4</v>
      </c>
      <c r="K9" s="2">
        <f t="shared" si="1"/>
        <v>17.054052535309999</v>
      </c>
      <c r="L9" s="3">
        <f t="shared" si="4"/>
        <v>89.549748097293971</v>
      </c>
    </row>
    <row r="10" spans="1:12" x14ac:dyDescent="0.25">
      <c r="A10" t="s">
        <v>19</v>
      </c>
      <c r="B10">
        <v>97.88</v>
      </c>
      <c r="C10">
        <v>7.3200000000000001E-2</v>
      </c>
      <c r="D10">
        <v>0.73019999999999996</v>
      </c>
      <c r="E10">
        <f t="shared" si="5"/>
        <v>0.65699999999999992</v>
      </c>
      <c r="F10">
        <f t="shared" si="2"/>
        <v>5.7817514151566607E-3</v>
      </c>
      <c r="G10" s="1">
        <f t="shared" si="3"/>
        <v>2.3473302964790595E-4</v>
      </c>
      <c r="K10" s="2">
        <f t="shared" si="1"/>
        <v>22.975668941937034</v>
      </c>
      <c r="L10" s="3">
        <f t="shared" si="4"/>
        <v>105.3135655601923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2020-06-23T07:42:41Z</dcterms:modified>
</cp:coreProperties>
</file>