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06DFA34D-2B07-465F-B9EB-5C616723B74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E2" i="1" l="1"/>
  <c r="I2" i="1" l="1"/>
  <c r="H2" i="1" l="1"/>
  <c r="F2" i="1" s="1"/>
  <c r="J2" i="1" l="1"/>
  <c r="F4" i="1"/>
  <c r="F6" i="1"/>
  <c r="F8" i="1"/>
  <c r="F10" i="1"/>
  <c r="F3" i="1"/>
  <c r="F5" i="1"/>
  <c r="F7" i="1"/>
  <c r="F9" i="1"/>
  <c r="E3" i="1"/>
  <c r="E4" i="1"/>
  <c r="E5" i="1"/>
  <c r="E6" i="1"/>
  <c r="E8" i="1"/>
  <c r="E9" i="1"/>
  <c r="E10" i="1"/>
  <c r="E7" i="1"/>
  <c r="G10" i="1" l="1"/>
  <c r="K10" i="1" s="1"/>
  <c r="G3" i="1"/>
  <c r="K3" i="1" s="1"/>
  <c r="G4" i="1"/>
  <c r="K4" i="1" s="1"/>
  <c r="G7" i="1"/>
  <c r="K7" i="1" s="1"/>
  <c r="G8" i="1"/>
  <c r="K8" i="1" s="1"/>
  <c r="G6" i="1"/>
  <c r="K6" i="1" s="1"/>
  <c r="G5" i="1"/>
  <c r="K5" i="1" s="1"/>
  <c r="G9" i="1"/>
  <c r="K9" i="1" s="1"/>
  <c r="G2" i="1"/>
  <c r="K2" i="1" s="1"/>
</calcChain>
</file>

<file path=xl/sharedStrings.xml><?xml version="1.0" encoding="utf-8"?>
<sst xmlns="http://schemas.openxmlformats.org/spreadsheetml/2006/main" count="12" uniqueCount="12">
  <si>
    <t>e0[/]</t>
  </si>
  <si>
    <t>ef_TIME [/]</t>
  </si>
  <si>
    <t>ef_STRESS [/]</t>
  </si>
  <si>
    <t>Load[kN]</t>
  </si>
  <si>
    <t>A0[m2]</t>
  </si>
  <si>
    <t>A[m2]</t>
  </si>
  <si>
    <t>l0[m]</t>
  </si>
  <si>
    <t>V0[m3]</t>
  </si>
  <si>
    <t>l[m]</t>
  </si>
  <si>
    <t>Index</t>
  </si>
  <si>
    <t>True Stress start [Mpa]</t>
  </si>
  <si>
    <t>sf_STRESS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</si>
</sst>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J17" sqref="J17"/>
    </sheetView>
  </sheetViews>
  <sheetFormatPr defaultRowHeight="15" x14ac:dyDescent="0.25"/>
  <cols>
    <col min="2" max="2" width="12.85546875" customWidth="1"/>
    <col min="3" max="3" width="10.85546875" bestFit="1" customWidth="1"/>
    <col min="4" max="4" width="12.7109375" bestFit="1" customWidth="1"/>
    <col min="5" max="5" width="7" bestFit="1" customWidth="1"/>
    <col min="6" max="6" width="7" customWidth="1"/>
    <col min="7" max="7" width="9.85546875" customWidth="1"/>
    <col min="8" max="8" width="7" customWidth="1"/>
    <col min="10" max="10" width="12" bestFit="1" customWidth="1"/>
    <col min="12" max="12" width="21.140625" bestFit="1" customWidth="1"/>
  </cols>
  <sheetData>
    <row r="1" spans="1:12" x14ac:dyDescent="0.25">
      <c r="A1" t="s">
        <v>9</v>
      </c>
      <c r="B1" t="s">
        <v>11</v>
      </c>
      <c r="C1" t="s">
        <v>1</v>
      </c>
      <c r="D1" t="s">
        <v>2</v>
      </c>
      <c r="E1" t="s">
        <v>0</v>
      </c>
      <c r="F1" t="s">
        <v>8</v>
      </c>
      <c r="G1" t="s">
        <v>5</v>
      </c>
      <c r="H1" t="s">
        <v>6</v>
      </c>
      <c r="I1" t="s">
        <v>4</v>
      </c>
      <c r="J1" t="s">
        <v>7</v>
      </c>
      <c r="K1" t="s">
        <v>3</v>
      </c>
      <c r="L1" t="s">
        <v>10</v>
      </c>
    </row>
    <row r="2" spans="1:12" s="2" customFormat="1" x14ac:dyDescent="0.25">
      <c r="A2" s="2">
        <v>1</v>
      </c>
      <c r="B2" s="2">
        <v>91.38</v>
      </c>
      <c r="C2" s="2">
        <v>1.1498257839721299E-2</v>
      </c>
      <c r="D2" s="2">
        <v>5.4100000000000002E-2</v>
      </c>
      <c r="E2" s="2">
        <f t="shared" ref="E2:E10" si="0">D2-C2</f>
        <v>4.2601742160278705E-2</v>
      </c>
      <c r="F2" s="2">
        <f>EXP(-D2)*$H$2</f>
        <v>1.1368048416337808E-2</v>
      </c>
      <c r="G2" s="3">
        <f>$J$2/F2</f>
        <v>1.1938443404237358E-4</v>
      </c>
      <c r="H2" s="2">
        <f>0.012</f>
        <v>1.2E-2</v>
      </c>
      <c r="I2" s="2">
        <f>0.006^2*PI()</f>
        <v>1.1309733552923255E-4</v>
      </c>
      <c r="J2" s="2">
        <f>H2*I2</f>
        <v>1.3571680263507906E-6</v>
      </c>
      <c r="K2" s="4">
        <f>B2*G2*1000</f>
        <v>10.909349582792098</v>
      </c>
      <c r="L2" s="4">
        <f>K2/($I$2*EXP(E2))/1000</f>
        <v>92.436774692355684</v>
      </c>
    </row>
    <row r="3" spans="1:12" x14ac:dyDescent="0.25">
      <c r="A3">
        <v>2</v>
      </c>
      <c r="B3" s="2">
        <v>99.58</v>
      </c>
      <c r="C3" s="2">
        <v>1.5680614365400497E-2</v>
      </c>
      <c r="D3" s="2">
        <v>6.4699999999999994E-2</v>
      </c>
      <c r="E3" s="2">
        <f t="shared" si="0"/>
        <v>4.9019385634599497E-2</v>
      </c>
      <c r="F3">
        <f>EXP(-D3)*$H$2</f>
        <v>1.1248183509464035E-2</v>
      </c>
      <c r="G3" s="1">
        <f t="shared" ref="G3:G9" si="1">$J$2/F3</f>
        <v>1.2065663982178917E-4</v>
      </c>
      <c r="K3" s="4">
        <f>B3*G3*1000</f>
        <v>12.014988193453766</v>
      </c>
      <c r="L3" s="4">
        <f t="shared" ref="L3:L10" si="2">K3/($I$2*EXP(E3))/1000</f>
        <v>101.15378226804158</v>
      </c>
    </row>
    <row r="4" spans="1:12" x14ac:dyDescent="0.25">
      <c r="A4">
        <v>3</v>
      </c>
      <c r="B4" s="2">
        <v>104.94</v>
      </c>
      <c r="C4" s="2">
        <v>2.4844613513680305E-2</v>
      </c>
      <c r="D4" s="2">
        <v>8.7300000000000003E-2</v>
      </c>
      <c r="E4" s="2">
        <f t="shared" si="0"/>
        <v>6.2455386486319694E-2</v>
      </c>
      <c r="F4">
        <f>EXP(-D4)*$H$2</f>
        <v>1.0996825605009683E-2</v>
      </c>
      <c r="G4" s="1">
        <f t="shared" si="1"/>
        <v>1.2341452661871104E-4</v>
      </c>
      <c r="K4" s="4">
        <f>B4*G4*1000</f>
        <v>12.951120423367536</v>
      </c>
      <c r="L4" s="4">
        <f t="shared" si="2"/>
        <v>107.57985099396593</v>
      </c>
    </row>
    <row r="5" spans="1:12" x14ac:dyDescent="0.25">
      <c r="A5">
        <v>4</v>
      </c>
      <c r="B5" s="2">
        <v>110.3</v>
      </c>
      <c r="C5" s="2">
        <v>5.3130707811704994E-2</v>
      </c>
      <c r="D5" s="2">
        <v>0.1159</v>
      </c>
      <c r="E5" s="2">
        <f t="shared" si="0"/>
        <v>6.2769292188295009E-2</v>
      </c>
      <c r="F5">
        <f>EXP(-D5)*$H$2</f>
        <v>1.0686771303267922E-2</v>
      </c>
      <c r="G5" s="1">
        <f t="shared" si="1"/>
        <v>1.2699514079952102E-4</v>
      </c>
      <c r="K5" s="4">
        <f>B5*G5*1000</f>
        <v>14.007564030187169</v>
      </c>
      <c r="L5" s="4">
        <f t="shared" si="2"/>
        <v>116.31879263792804</v>
      </c>
    </row>
    <row r="6" spans="1:12" x14ac:dyDescent="0.25">
      <c r="A6">
        <v>5</v>
      </c>
      <c r="B6" s="2">
        <v>107.97</v>
      </c>
      <c r="C6" s="2">
        <v>0.1282296607971945</v>
      </c>
      <c r="D6" s="2">
        <v>0.2051</v>
      </c>
      <c r="E6" s="2">
        <f t="shared" si="0"/>
        <v>7.6870339202805504E-2</v>
      </c>
      <c r="F6">
        <f>EXP(-D6)*$H$2</f>
        <v>9.7747902690344911E-3</v>
      </c>
      <c r="G6" s="1">
        <f t="shared" si="1"/>
        <v>1.3884369781826995E-4</v>
      </c>
      <c r="K6" s="4">
        <f>B6*G6*1000</f>
        <v>14.990954053438607</v>
      </c>
      <c r="L6" s="4">
        <f t="shared" si="2"/>
        <v>122.74181344722264</v>
      </c>
    </row>
    <row r="7" spans="1:12" x14ac:dyDescent="0.25">
      <c r="A7">
        <v>6</v>
      </c>
      <c r="B7" s="2">
        <v>97.97</v>
      </c>
      <c r="C7" s="2">
        <v>0.10953124396955061</v>
      </c>
      <c r="D7" s="2">
        <v>0.35260000000000002</v>
      </c>
      <c r="E7" s="2">
        <f t="shared" si="0"/>
        <v>0.24306875603044942</v>
      </c>
      <c r="F7">
        <f>EXP(-D7)*$H$2</f>
        <v>8.434299365619154E-3</v>
      </c>
      <c r="G7" s="1">
        <f t="shared" si="1"/>
        <v>1.6091058279043692E-4</v>
      </c>
      <c r="K7" s="4">
        <f>B7*G7*1000</f>
        <v>15.764409795979105</v>
      </c>
      <c r="L7" s="4">
        <f t="shared" si="2"/>
        <v>109.31051059042774</v>
      </c>
    </row>
    <row r="8" spans="1:12" x14ac:dyDescent="0.25">
      <c r="A8">
        <v>7</v>
      </c>
      <c r="B8" s="2">
        <v>103.13</v>
      </c>
      <c r="C8" s="2">
        <v>9.1678090625609429E-2</v>
      </c>
      <c r="D8" s="2">
        <v>0.40529999999999999</v>
      </c>
      <c r="E8" s="2">
        <f t="shared" si="0"/>
        <v>0.31362190937439055</v>
      </c>
      <c r="F8">
        <f>EXP(-D8)*$H$2</f>
        <v>8.001320973914065E-3</v>
      </c>
      <c r="G8" s="1">
        <f t="shared" si="1"/>
        <v>1.6961799567539342E-4</v>
      </c>
      <c r="K8" s="4">
        <f>B8*G8*1000</f>
        <v>17.492703894003323</v>
      </c>
      <c r="L8" s="4">
        <f t="shared" si="2"/>
        <v>113.03171227628897</v>
      </c>
    </row>
    <row r="9" spans="1:12" x14ac:dyDescent="0.25">
      <c r="A9">
        <v>8</v>
      </c>
      <c r="B9" s="2">
        <v>110.87</v>
      </c>
      <c r="C9" s="2">
        <v>7.9805616608482621E-2</v>
      </c>
      <c r="D9" s="2">
        <v>0.47189999999999999</v>
      </c>
      <c r="E9" s="2">
        <f t="shared" si="0"/>
        <v>0.39209438339151736</v>
      </c>
      <c r="F9">
        <f>EXP(-D9)*$H$2</f>
        <v>7.4857906966549845E-3</v>
      </c>
      <c r="G9" s="1">
        <f t="shared" si="1"/>
        <v>1.8129922159822599E-4</v>
      </c>
      <c r="K9" s="4">
        <f>B9*G9*1000</f>
        <v>20.100644698595318</v>
      </c>
      <c r="L9" s="4">
        <f t="shared" si="2"/>
        <v>120.08069323195082</v>
      </c>
    </row>
    <row r="10" spans="1:12" x14ac:dyDescent="0.25">
      <c r="A10">
        <v>9</v>
      </c>
      <c r="B10" s="2">
        <v>131.22</v>
      </c>
      <c r="C10" s="2">
        <v>6.8038119941335184E-2</v>
      </c>
      <c r="D10" s="2">
        <v>0.58409999999999995</v>
      </c>
      <c r="E10" s="2">
        <f t="shared" si="0"/>
        <v>0.51606188005866471</v>
      </c>
      <c r="F10">
        <f>EXP(-D10)*$H$2</f>
        <v>6.6912897934005913E-3</v>
      </c>
      <c r="G10" s="1">
        <f>$J$2/F10</f>
        <v>2.028260721407288E-4</v>
      </c>
      <c r="K10" s="4">
        <f>B10*G10*1000</f>
        <v>26.614837186306435</v>
      </c>
      <c r="L10" s="4">
        <f t="shared" si="2"/>
        <v>140.45868995355477</v>
      </c>
    </row>
    <row r="13" spans="1:12" x14ac:dyDescent="0.25">
      <c r="I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2020-06-23T07:42:33Z</dcterms:modified>
</cp:coreProperties>
</file>