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1218/Documents/NTU/SchoolWork/BU8401/PE6/"/>
    </mc:Choice>
  </mc:AlternateContent>
  <xr:revisionPtr revIDLastSave="0" documentId="8_{D7E4EFA7-C00B-6549-AE82-56CAC7FB2722}" xr6:coauthVersionLast="47" xr6:coauthVersionMax="47" xr10:uidLastSave="{00000000-0000-0000-0000-000000000000}"/>
  <bookViews>
    <workbookView xWindow="-1900" yWindow="-19380" windowWidth="27240" windowHeight="15940" activeTab="1" xr2:uid="{66860C38-407E-7649-81C9-564A3952AC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E8" i="2"/>
  <c r="F8" i="2"/>
  <c r="D4" i="2"/>
  <c r="F4" i="2" s="1"/>
  <c r="D5" i="2" s="1"/>
  <c r="E4" i="2"/>
  <c r="E3" i="2"/>
  <c r="F3" i="2" s="1"/>
  <c r="D3" i="2"/>
  <c r="F2" i="2"/>
  <c r="B4" i="2"/>
  <c r="B5" i="2"/>
  <c r="B6" i="2" s="1"/>
  <c r="B7" i="2" s="1"/>
  <c r="B3" i="2"/>
  <c r="F3" i="1"/>
  <c r="E3" i="1"/>
  <c r="D4" i="1"/>
  <c r="D5" i="1" s="1"/>
  <c r="D6" i="1" s="1"/>
  <c r="D7" i="1" s="1"/>
  <c r="D8" i="1" s="1"/>
  <c r="D9" i="1" s="1"/>
  <c r="D10" i="1" s="1"/>
  <c r="D11" i="1" s="1"/>
  <c r="D12" i="1" s="1"/>
  <c r="D13" i="1" s="1"/>
  <c r="B12" i="1"/>
  <c r="B5" i="1"/>
  <c r="B6" i="1" s="1"/>
  <c r="B7" i="1" s="1"/>
  <c r="B8" i="1" s="1"/>
  <c r="B9" i="1" s="1"/>
  <c r="B10" i="1" s="1"/>
  <c r="B11" i="1" s="1"/>
  <c r="B4" i="1"/>
  <c r="E5" i="2" l="1"/>
  <c r="F5" i="2" s="1"/>
  <c r="D6" i="2" s="1"/>
  <c r="E12" i="1"/>
  <c r="F12" i="1" s="1"/>
  <c r="E8" i="1"/>
  <c r="F8" i="1" s="1"/>
  <c r="E4" i="1"/>
  <c r="F4" i="1" s="1"/>
  <c r="E11" i="1"/>
  <c r="F11" i="1" s="1"/>
  <c r="E7" i="1"/>
  <c r="F7" i="1" s="1"/>
  <c r="E10" i="1"/>
  <c r="F10" i="1" s="1"/>
  <c r="E6" i="1"/>
  <c r="F6" i="1" s="1"/>
  <c r="E9" i="1"/>
  <c r="F9" i="1" s="1"/>
  <c r="E5" i="1"/>
  <c r="F5" i="1" s="1"/>
  <c r="E6" i="2" l="1"/>
  <c r="F6" i="2" s="1"/>
  <c r="D7" i="2" s="1"/>
  <c r="J3" i="1"/>
  <c r="E7" i="2" l="1"/>
  <c r="F7" i="2"/>
</calcChain>
</file>

<file path=xl/sharedStrings.xml><?xml version="1.0" encoding="utf-8"?>
<sst xmlns="http://schemas.openxmlformats.org/spreadsheetml/2006/main" count="15" uniqueCount="11">
  <si>
    <t>no</t>
  </si>
  <si>
    <t>alpha</t>
  </si>
  <si>
    <t>F</t>
  </si>
  <si>
    <t>X</t>
  </si>
  <si>
    <t>MSE</t>
  </si>
  <si>
    <t>error</t>
  </si>
  <si>
    <t>Sum</t>
  </si>
  <si>
    <t>Hence 0.2 better</t>
  </si>
  <si>
    <t>B</t>
  </si>
  <si>
    <t>T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</si>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</sst>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8F62-157F-7E4B-B9E0-760BC32CEB87}">
  <dimension ref="B2:J13"/>
  <sheetViews>
    <sheetView workbookViewId="0">
      <selection activeCell="D4" sqref="D4"/>
    </sheetView>
  </sheetViews>
  <sheetFormatPr baseColWidth="10" defaultRowHeight="16" x14ac:dyDescent="0.2"/>
  <sheetData>
    <row r="2" spans="2:10" x14ac:dyDescent="0.2">
      <c r="B2" t="s">
        <v>0</v>
      </c>
      <c r="C2" t="s">
        <v>3</v>
      </c>
      <c r="D2" t="s">
        <v>2</v>
      </c>
      <c r="E2" t="s">
        <v>5</v>
      </c>
      <c r="F2" t="s">
        <v>4</v>
      </c>
      <c r="I2" t="s">
        <v>1</v>
      </c>
      <c r="J2" t="s">
        <v>6</v>
      </c>
    </row>
    <row r="3" spans="2:10" x14ac:dyDescent="0.2">
      <c r="B3">
        <v>1</v>
      </c>
      <c r="C3">
        <v>58</v>
      </c>
      <c r="D3">
        <v>58</v>
      </c>
      <c r="E3">
        <f>D3-C3</f>
        <v>0</v>
      </c>
      <c r="F3">
        <f>E3*E3</f>
        <v>0</v>
      </c>
      <c r="I3">
        <v>0.8</v>
      </c>
      <c r="J3">
        <f>SUM(F3:F12)/9</f>
        <v>107.17037213362057</v>
      </c>
    </row>
    <row r="4" spans="2:10" x14ac:dyDescent="0.2">
      <c r="B4">
        <f>B3+1</f>
        <v>2</v>
      </c>
      <c r="C4">
        <v>46</v>
      </c>
      <c r="D4">
        <f>$I$3*C3 + (1-$I$3)*D3</f>
        <v>58</v>
      </c>
      <c r="E4">
        <f t="shared" ref="E4:E12" si="0">D4-C4</f>
        <v>12</v>
      </c>
      <c r="F4">
        <f t="shared" ref="F4:F12" si="1">E4*E4</f>
        <v>144</v>
      </c>
      <c r="I4">
        <v>0.2</v>
      </c>
      <c r="J4">
        <v>84.123447249800066</v>
      </c>
    </row>
    <row r="5" spans="2:10" x14ac:dyDescent="0.2">
      <c r="B5">
        <f t="shared" ref="B5:B12" si="2">B4+1</f>
        <v>3</v>
      </c>
      <c r="C5">
        <v>55</v>
      </c>
      <c r="D5">
        <f>$I$3*C4 + (1-$I$3)*D4</f>
        <v>48.400000000000006</v>
      </c>
      <c r="E5">
        <f t="shared" si="0"/>
        <v>-6.5999999999999943</v>
      </c>
      <c r="F5">
        <f t="shared" si="1"/>
        <v>43.559999999999924</v>
      </c>
      <c r="I5">
        <v>0.8</v>
      </c>
      <c r="J5">
        <v>107.17037213362057</v>
      </c>
    </row>
    <row r="6" spans="2:10" x14ac:dyDescent="0.2">
      <c r="B6">
        <f t="shared" si="2"/>
        <v>4</v>
      </c>
      <c r="C6">
        <v>39</v>
      </c>
      <c r="D6">
        <f>$I$3*C5 + (1-$I$3)*D5</f>
        <v>53.68</v>
      </c>
      <c r="E6">
        <f t="shared" si="0"/>
        <v>14.68</v>
      </c>
      <c r="F6">
        <f t="shared" si="1"/>
        <v>215.50239999999999</v>
      </c>
    </row>
    <row r="7" spans="2:10" x14ac:dyDescent="0.2">
      <c r="B7">
        <f t="shared" si="2"/>
        <v>5</v>
      </c>
      <c r="C7">
        <v>42</v>
      </c>
      <c r="D7">
        <f>$I$3*C6 + (1-$I$3)*D6</f>
        <v>41.936</v>
      </c>
      <c r="E7">
        <f t="shared" si="0"/>
        <v>-6.4000000000000057E-2</v>
      </c>
      <c r="F7">
        <f t="shared" si="1"/>
        <v>4.0960000000000076E-3</v>
      </c>
      <c r="I7" t="s">
        <v>7</v>
      </c>
    </row>
    <row r="8" spans="2:10" x14ac:dyDescent="0.2">
      <c r="B8">
        <f t="shared" si="2"/>
        <v>6</v>
      </c>
      <c r="C8">
        <v>63</v>
      </c>
      <c r="D8">
        <f>$I$3*C7 + (1-$I$3)*D7</f>
        <v>41.987200000000001</v>
      </c>
      <c r="E8">
        <f t="shared" si="0"/>
        <v>-21.012799999999999</v>
      </c>
      <c r="F8">
        <f t="shared" si="1"/>
        <v>441.53776383999997</v>
      </c>
    </row>
    <row r="9" spans="2:10" x14ac:dyDescent="0.2">
      <c r="B9">
        <f t="shared" si="2"/>
        <v>7</v>
      </c>
      <c r="C9">
        <v>54</v>
      </c>
      <c r="D9">
        <f>$I$3*C8 + (1-$I$3)*D8</f>
        <v>58.797440000000002</v>
      </c>
      <c r="E9">
        <f t="shared" si="0"/>
        <v>4.7974400000000017</v>
      </c>
      <c r="F9">
        <f t="shared" si="1"/>
        <v>23.015430553600016</v>
      </c>
    </row>
    <row r="10" spans="2:10" x14ac:dyDescent="0.2">
      <c r="B10">
        <f t="shared" si="2"/>
        <v>8</v>
      </c>
      <c r="C10">
        <v>55</v>
      </c>
      <c r="D10">
        <f>$I$3*C9 + (1-$I$3)*D9</f>
        <v>54.959488</v>
      </c>
      <c r="E10">
        <f t="shared" si="0"/>
        <v>-4.0511999999999659E-2</v>
      </c>
      <c r="F10">
        <f t="shared" si="1"/>
        <v>1.6412221439999724E-3</v>
      </c>
    </row>
    <row r="11" spans="2:10" x14ac:dyDescent="0.2">
      <c r="B11">
        <f t="shared" si="2"/>
        <v>9</v>
      </c>
      <c r="C11">
        <v>61</v>
      </c>
      <c r="D11">
        <f>$I$3*C10 + (1-$I$3)*D10</f>
        <v>54.991897600000001</v>
      </c>
      <c r="E11">
        <f t="shared" si="0"/>
        <v>-6.0081023999999985</v>
      </c>
      <c r="F11">
        <f t="shared" si="1"/>
        <v>36.097294448885741</v>
      </c>
    </row>
    <row r="12" spans="2:10" x14ac:dyDescent="0.2">
      <c r="B12">
        <f t="shared" si="2"/>
        <v>10</v>
      </c>
      <c r="C12">
        <v>52</v>
      </c>
      <c r="D12">
        <f>$I$3*C11 + (1-$I$3)*D11</f>
        <v>59.798379520000005</v>
      </c>
      <c r="E12">
        <f t="shared" si="0"/>
        <v>7.7983795200000046</v>
      </c>
      <c r="F12">
        <f t="shared" si="1"/>
        <v>60.814723137955504</v>
      </c>
    </row>
    <row r="13" spans="2:10" x14ac:dyDescent="0.2">
      <c r="D13">
        <f>$I$3*C12 + (1-$I$3)*D12</f>
        <v>53.559675904000002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02F6-7F82-E448-BE65-B4DE700906EA}">
  <dimension ref="B1:I8"/>
  <sheetViews>
    <sheetView tabSelected="1" workbookViewId="0">
      <selection activeCell="J11" sqref="J11"/>
    </sheetView>
  </sheetViews>
  <sheetFormatPr baseColWidth="10" defaultRowHeight="16" x14ac:dyDescent="0.2"/>
  <sheetData>
    <row r="1" spans="2:9" x14ac:dyDescent="0.2">
      <c r="B1" t="s">
        <v>0</v>
      </c>
      <c r="C1" t="s">
        <v>3</v>
      </c>
      <c r="D1" t="s">
        <v>8</v>
      </c>
      <c r="E1" t="s">
        <v>9</v>
      </c>
      <c r="F1" t="s">
        <v>2</v>
      </c>
    </row>
    <row r="2" spans="2:9" x14ac:dyDescent="0.2">
      <c r="B2">
        <v>1</v>
      </c>
      <c r="C2">
        <v>235000</v>
      </c>
      <c r="D2">
        <v>220000</v>
      </c>
      <c r="E2">
        <v>40000</v>
      </c>
      <c r="F2">
        <f>D2+E2</f>
        <v>260000</v>
      </c>
      <c r="H2" t="s">
        <v>1</v>
      </c>
      <c r="I2" t="s">
        <v>10</v>
      </c>
    </row>
    <row r="3" spans="2:9" x14ac:dyDescent="0.2">
      <c r="B3">
        <f>B2+1</f>
        <v>2</v>
      </c>
      <c r="C3">
        <v>290000</v>
      </c>
      <c r="D3">
        <f>$H$3*C2 +  (1-$H$3)*F2</f>
        <v>241250</v>
      </c>
      <c r="E3">
        <f>$I$3*(D3-D2) + (1-$I$3)*E2</f>
        <v>35312.5</v>
      </c>
      <c r="F3">
        <f>D3+E3</f>
        <v>276562.5</v>
      </c>
      <c r="H3">
        <v>0.75</v>
      </c>
      <c r="I3">
        <v>0.25</v>
      </c>
    </row>
    <row r="4" spans="2:9" x14ac:dyDescent="0.2">
      <c r="B4">
        <f t="shared" ref="B4:B7" si="0">B3+1</f>
        <v>3</v>
      </c>
      <c r="C4">
        <v>336000</v>
      </c>
      <c r="D4">
        <f t="shared" ref="D4:D7" si="1">$H$3*C3 +  (1-$H$3)*F3</f>
        <v>286640.625</v>
      </c>
      <c r="E4">
        <f t="shared" ref="E4:E7" si="2">$I$3*(D4-D3) + (1-$I$3)*E3</f>
        <v>37832.03125</v>
      </c>
      <c r="F4">
        <f t="shared" ref="F4:F8" si="3">D4+E4</f>
        <v>324472.65625</v>
      </c>
    </row>
    <row r="5" spans="2:9" x14ac:dyDescent="0.2">
      <c r="B5">
        <f t="shared" si="0"/>
        <v>4</v>
      </c>
      <c r="C5">
        <v>390000</v>
      </c>
      <c r="D5">
        <f t="shared" si="1"/>
        <v>333118.1640625</v>
      </c>
      <c r="E5">
        <f t="shared" si="2"/>
        <v>39993.408203125</v>
      </c>
      <c r="F5">
        <f t="shared" si="3"/>
        <v>373111.572265625</v>
      </c>
    </row>
    <row r="6" spans="2:9" x14ac:dyDescent="0.2">
      <c r="B6">
        <f t="shared" si="0"/>
        <v>5</v>
      </c>
      <c r="C6">
        <v>435000</v>
      </c>
      <c r="D6">
        <f t="shared" si="1"/>
        <v>385777.89306640625</v>
      </c>
      <c r="E6">
        <f t="shared" si="2"/>
        <v>43159.988403320312</v>
      </c>
      <c r="F6">
        <f t="shared" si="3"/>
        <v>428937.88146972656</v>
      </c>
    </row>
    <row r="7" spans="2:9" x14ac:dyDescent="0.2">
      <c r="B7">
        <f t="shared" si="0"/>
        <v>6</v>
      </c>
      <c r="C7">
        <v>498000</v>
      </c>
      <c r="D7">
        <f t="shared" si="1"/>
        <v>433484.47036743164</v>
      </c>
      <c r="E7">
        <f t="shared" si="2"/>
        <v>44296.635627746582</v>
      </c>
      <c r="F7">
        <f t="shared" si="3"/>
        <v>477781.10599517822</v>
      </c>
    </row>
    <row r="8" spans="2:9" x14ac:dyDescent="0.2">
      <c r="D8">
        <f t="shared" ref="D8" si="4">$H$3*C7 +  (1-$H$3)*F7</f>
        <v>492945.27649879456</v>
      </c>
      <c r="E8">
        <f t="shared" ref="E8" si="5">$I$3*(D8-D7) + (1-$I$3)*E7</f>
        <v>48087.678253650665</v>
      </c>
      <c r="F8">
        <f t="shared" ref="F8" si="6">D8+E8</f>
        <v>541032.95475244522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2021-10-08T07:30:25Z</dcterms:created>
  <dcterms:modified xsi:type="dcterms:W3CDTF">2021-10-08T08:09:10Z</dcterms:modified>
</cp:coreProperties>
</file>