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1218/Documents/NTU/SchoolWork/BU8401/"/>
    </mc:Choice>
  </mc:AlternateContent>
  <xr:revisionPtr revIDLastSave="0" documentId="8_{793F7874-E645-664B-94F8-E3202D04B675}" xr6:coauthVersionLast="47" xr6:coauthVersionMax="47" xr10:uidLastSave="{00000000-0000-0000-0000-000000000000}"/>
  <bookViews>
    <workbookView xWindow="0" yWindow="0" windowWidth="28800" windowHeight="18000" xr2:uid="{E24A6791-5B19-4D4A-9D05-35D33EEC90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J3" i="1"/>
  <c r="J4" i="1"/>
  <c r="J5" i="1"/>
  <c r="J6" i="1"/>
  <c r="J7" i="1"/>
  <c r="J2" i="1"/>
  <c r="F2" i="1"/>
  <c r="G2" i="1" s="1"/>
  <c r="I2" i="1"/>
  <c r="H3" i="1"/>
  <c r="I3" i="1" s="1"/>
  <c r="E3" i="1"/>
  <c r="F3" i="1" s="1"/>
  <c r="G3" i="1" s="1"/>
  <c r="O3" i="1"/>
  <c r="E4" i="1" l="1"/>
  <c r="H4" i="1"/>
  <c r="I4" i="1" s="1"/>
  <c r="E5" i="1" l="1"/>
  <c r="F4" i="1"/>
  <c r="G4" i="1" s="1"/>
  <c r="H5" i="1"/>
  <c r="I5" i="1" s="1"/>
  <c r="E6" i="1" l="1"/>
  <c r="F5" i="1"/>
  <c r="G5" i="1" s="1"/>
  <c r="H6" i="1"/>
  <c r="I6" i="1" s="1"/>
  <c r="E7" i="1" l="1"/>
  <c r="H7" i="1"/>
  <c r="I7" i="1" s="1"/>
  <c r="F6" i="1"/>
  <c r="G6" i="1" s="1"/>
  <c r="F7" i="1" l="1"/>
  <c r="G7" i="1" s="1"/>
  <c r="O10" i="1" s="1"/>
  <c r="H8" i="1"/>
  <c r="E8" i="1"/>
</calcChain>
</file>

<file path=xl/sharedStrings.xml><?xml version="1.0" encoding="utf-8"?>
<sst xmlns="http://schemas.openxmlformats.org/spreadsheetml/2006/main" count="24" uniqueCount="22">
  <si>
    <t>Date</t>
  </si>
  <si>
    <t>Sep 15,2020</t>
  </si>
  <si>
    <t>Sep 16,2020</t>
  </si>
  <si>
    <t>Sep 17,2020</t>
  </si>
  <si>
    <t>Sep 18,2020</t>
  </si>
  <si>
    <t>Sep 21,2020</t>
  </si>
  <si>
    <t>Sep 22,2020</t>
  </si>
  <si>
    <t>Adj Close**</t>
  </si>
  <si>
    <t>Volume</t>
  </si>
  <si>
    <t xml:space="preserve">a) </t>
  </si>
  <si>
    <t>3 day MA</t>
  </si>
  <si>
    <t>b)</t>
  </si>
  <si>
    <t>alpha</t>
  </si>
  <si>
    <t>c)</t>
  </si>
  <si>
    <t>Forecast(0.35)</t>
  </si>
  <si>
    <t>Xi-Fi(0.35)</t>
  </si>
  <si>
    <t>(Xi-Fi)^2</t>
  </si>
  <si>
    <t>MSE (0.35)</t>
  </si>
  <si>
    <t>Forecast(0.65)</t>
  </si>
  <si>
    <t>Xi-Fi(0.65)</t>
  </si>
  <si>
    <t>MSE (0.65)</t>
  </si>
  <si>
    <t>0.65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</si>
</sst>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809]dd\ mmmm\ yyyy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1DD1-EC16-0044-ADFB-213C5DF07CAD}">
  <dimension ref="B1:P13"/>
  <sheetViews>
    <sheetView tabSelected="1" workbookViewId="0">
      <selection activeCell="E3" sqref="E3"/>
    </sheetView>
  </sheetViews>
  <sheetFormatPr baseColWidth="10" defaultRowHeight="16" x14ac:dyDescent="0.2"/>
  <cols>
    <col min="5" max="5" width="13.1640625" customWidth="1"/>
    <col min="8" max="8" width="13.5" customWidth="1"/>
  </cols>
  <sheetData>
    <row r="1" spans="2:16" x14ac:dyDescent="0.2">
      <c r="B1" t="s">
        <v>0</v>
      </c>
      <c r="C1" t="s">
        <v>7</v>
      </c>
      <c r="D1" t="s">
        <v>8</v>
      </c>
      <c r="E1" t="s">
        <v>14</v>
      </c>
      <c r="F1" t="s">
        <v>15</v>
      </c>
      <c r="G1" t="s">
        <v>16</v>
      </c>
      <c r="H1" t="s">
        <v>18</v>
      </c>
      <c r="I1" t="s">
        <v>19</v>
      </c>
      <c r="J1" t="s">
        <v>16</v>
      </c>
    </row>
    <row r="2" spans="2:16" x14ac:dyDescent="0.2">
      <c r="B2" s="1" t="s">
        <v>1</v>
      </c>
      <c r="C2">
        <v>27995.599999999999</v>
      </c>
      <c r="D2">
        <v>414520000</v>
      </c>
      <c r="E2">
        <v>27000</v>
      </c>
      <c r="F2">
        <f>C2-E2</f>
        <v>995.59999999999854</v>
      </c>
      <c r="G2">
        <f>F2*F2</f>
        <v>991219.35999999708</v>
      </c>
      <c r="H2">
        <v>27000</v>
      </c>
      <c r="I2">
        <f>C2-H2</f>
        <v>995.59999999999854</v>
      </c>
      <c r="J2">
        <f>I2*I2</f>
        <v>991219.35999999708</v>
      </c>
      <c r="N2" t="s">
        <v>9</v>
      </c>
      <c r="O2" t="s">
        <v>10</v>
      </c>
    </row>
    <row r="3" spans="2:16" x14ac:dyDescent="0.2">
      <c r="B3" s="1" t="s">
        <v>2</v>
      </c>
      <c r="C3">
        <v>28032.38</v>
      </c>
      <c r="D3">
        <v>416650000</v>
      </c>
      <c r="E3">
        <f>$P$6*C2 + (1-$P$6)*E2</f>
        <v>27348.46</v>
      </c>
      <c r="F3">
        <f t="shared" ref="F3:F7" si="0">C3-E3</f>
        <v>683.92000000000189</v>
      </c>
      <c r="G3">
        <f t="shared" ref="G3:G7" si="1">F3*F3</f>
        <v>467746.56640000257</v>
      </c>
      <c r="H3">
        <f>$P$7*C2 + (1-$P$7)*E2</f>
        <v>27647.14</v>
      </c>
      <c r="I3">
        <f t="shared" ref="I3:I8" si="2">C3-H3</f>
        <v>385.2400000000016</v>
      </c>
      <c r="J3">
        <f t="shared" ref="J3:J7" si="3">I3*I3</f>
        <v>148409.85760000124</v>
      </c>
      <c r="O3">
        <f xml:space="preserve"> SUM(C5:C7)/3</f>
        <v>27364.433333333331</v>
      </c>
    </row>
    <row r="4" spans="2:16" x14ac:dyDescent="0.2">
      <c r="B4" s="2" t="s">
        <v>3</v>
      </c>
      <c r="C4">
        <v>27901.98</v>
      </c>
      <c r="D4">
        <v>437230000</v>
      </c>
      <c r="E4">
        <f>$P$6*C3 + (1-$P$6)*E3</f>
        <v>27587.832000000002</v>
      </c>
      <c r="F4">
        <f t="shared" si="0"/>
        <v>314.14799999999741</v>
      </c>
      <c r="G4">
        <f t="shared" si="1"/>
        <v>98688.965903998367</v>
      </c>
      <c r="H4">
        <f>$P$7*C3 + (1-$P$7)*E3</f>
        <v>27793.008000000002</v>
      </c>
      <c r="I4">
        <f t="shared" si="2"/>
        <v>108.97199999999793</v>
      </c>
      <c r="J4">
        <f t="shared" si="3"/>
        <v>11874.896783999549</v>
      </c>
    </row>
    <row r="5" spans="2:16" x14ac:dyDescent="0.2">
      <c r="B5" s="2" t="s">
        <v>4</v>
      </c>
      <c r="C5">
        <v>27657.42</v>
      </c>
      <c r="D5">
        <v>698710000</v>
      </c>
      <c r="E5">
        <f>$P$6*C4 + (1-$P$6)*E4</f>
        <v>27697.783800000001</v>
      </c>
      <c r="F5">
        <f t="shared" si="0"/>
        <v>-40.363800000002811</v>
      </c>
      <c r="G5">
        <f t="shared" si="1"/>
        <v>1629.2363504402269</v>
      </c>
      <c r="H5">
        <f>$P$7*C4 + (1-$P$7)*E4</f>
        <v>27792.028200000001</v>
      </c>
      <c r="I5">
        <f t="shared" si="2"/>
        <v>-134.6082000000024</v>
      </c>
      <c r="J5">
        <f t="shared" si="3"/>
        <v>18119.367507240644</v>
      </c>
    </row>
    <row r="6" spans="2:16" x14ac:dyDescent="0.2">
      <c r="B6" s="2" t="s">
        <v>5</v>
      </c>
      <c r="C6">
        <v>27147.7</v>
      </c>
      <c r="D6">
        <v>523660000</v>
      </c>
      <c r="E6">
        <f>$P$6*C5 + (1-$P$6)*E5</f>
        <v>27683.656469999998</v>
      </c>
      <c r="F6">
        <f t="shared" si="0"/>
        <v>-535.95646999999735</v>
      </c>
      <c r="G6">
        <f t="shared" si="1"/>
        <v>287249.33773485804</v>
      </c>
      <c r="H6">
        <f>$P$7*C5 + (1-$P$7)*E5</f>
        <v>27671.547330000001</v>
      </c>
      <c r="I6">
        <f t="shared" si="2"/>
        <v>-523.84733000000051</v>
      </c>
      <c r="J6">
        <f t="shared" si="3"/>
        <v>274416.02514812944</v>
      </c>
      <c r="N6" t="s">
        <v>11</v>
      </c>
      <c r="O6" t="s">
        <v>12</v>
      </c>
      <c r="P6">
        <v>0.35</v>
      </c>
    </row>
    <row r="7" spans="2:16" x14ac:dyDescent="0.2">
      <c r="B7" s="2" t="s">
        <v>6</v>
      </c>
      <c r="C7">
        <v>27288.18</v>
      </c>
      <c r="D7">
        <v>420720000</v>
      </c>
      <c r="E7">
        <f>$P$6*C6 + (1-$P$6)*E6</f>
        <v>27496.071705499999</v>
      </c>
      <c r="F7">
        <f t="shared" si="0"/>
        <v>-207.89170549999835</v>
      </c>
      <c r="G7">
        <f t="shared" si="1"/>
        <v>43218.961215698044</v>
      </c>
      <c r="H7">
        <f>$P$7*C6 + (1-$P$7)*E6</f>
        <v>27335.2847645</v>
      </c>
      <c r="I7">
        <f t="shared" si="2"/>
        <v>-47.104764499999874</v>
      </c>
      <c r="J7">
        <f t="shared" si="3"/>
        <v>2218.8588386004485</v>
      </c>
      <c r="O7" t="s">
        <v>12</v>
      </c>
      <c r="P7">
        <v>0.65</v>
      </c>
    </row>
    <row r="8" spans="2:16" x14ac:dyDescent="0.2">
      <c r="E8">
        <f>$P$6*C7 + (1-$P$6)*E7</f>
        <v>27423.309608575</v>
      </c>
      <c r="H8">
        <f>$P$7*C7 + (1-$P$7)*E7</f>
        <v>27360.942096924999</v>
      </c>
    </row>
    <row r="9" spans="2:16" x14ac:dyDescent="0.2">
      <c r="N9" t="s">
        <v>13</v>
      </c>
      <c r="O9" t="s">
        <v>17</v>
      </c>
      <c r="P9" t="s">
        <v>20</v>
      </c>
    </row>
    <row r="10" spans="2:16" x14ac:dyDescent="0.2">
      <c r="O10">
        <f>SUM(G2:G7)/6</f>
        <v>314958.73793416569</v>
      </c>
      <c r="P10">
        <f>SUM(J2:J7)/6</f>
        <v>241043.06097966142</v>
      </c>
    </row>
    <row r="13" spans="2:16" x14ac:dyDescent="0.2">
      <c r="O13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2021-09-22T07:18:17Z</dcterms:created>
  <dcterms:modified xsi:type="dcterms:W3CDTF">2021-09-22T07:42:08Z</dcterms:modified>
</cp:coreProperties>
</file>