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<sst xmlns="http://schemas.openxmlformats.org/spreadsheetml/2006/main" count="141" uniqueCount="27">
  <si>
    <t>inet</t>
  </si>
  <si>
    <t>time (seconds)</t>
  </si>
  <si>
    <t>modularity</t>
  </si>
  <si>
    <t>clusters</t>
  </si>
  <si>
    <t>vertex count</t>
  </si>
  <si>
    <t>no renumbering</t>
  </si>
  <si>
    <t>edge count</t>
  </si>
  <si>
    <t>bfs_max_root</t>
  </si>
  <si>
    <t>edge per vertex</t>
  </si>
  <si>
    <t>bfs_min_root</t>
  </si>
  <si>
    <t>bfs_med_root</t>
  </si>
  <si>
    <t>bfs_max_leaf</t>
  </si>
  <si>
    <t>bfs_min_leaf</t>
  </si>
  <si>
    <t>bfs_med_leaf</t>
  </si>
  <si>
    <t>dfs_max_root</t>
  </si>
  <si>
    <t>dfs_min_root</t>
  </si>
  <si>
    <t>dfs_med_root</t>
  </si>
  <si>
    <t>deg</t>
  </si>
  <si>
    <t>deg_inv</t>
  </si>
  <si>
    <t>sum_deg</t>
  </si>
  <si>
    <t>sum_deg_inv</t>
  </si>
  <si>
    <t>sum_deg_2</t>
  </si>
  <si>
    <t>sum_deg_inv_2</t>
  </si>
  <si>
    <t>random</t>
  </si>
  <si>
    <t>Median</t>
  </si>
  <si>
    <t>ip</t>
  </si>
  <si>
    <t>p2p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</si>
</sst>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%"/>
    <numFmt numFmtId="165" formatCode="0.000%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trike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Border="1" applyFont="1"/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0" fillId="0" fontId="2" numFmtId="164" xfId="0" applyAlignment="1" applyFont="1" applyNumberFormat="1">
      <alignment readingOrder="0"/>
    </xf>
    <xf borderId="5" fillId="0" fontId="2" numFmtId="164" xfId="0" applyAlignment="1" applyBorder="1" applyFont="1" applyNumberFormat="1">
      <alignment readingOrder="0"/>
    </xf>
    <xf borderId="0" fillId="0" fontId="3" numFmtId="0" xfId="0" applyAlignment="1" applyFont="1">
      <alignment readingOrder="0"/>
    </xf>
    <xf borderId="5" fillId="0" fontId="3" numFmtId="0" xfId="0" applyAlignment="1" applyBorder="1" applyFont="1">
      <alignment readingOrder="0"/>
    </xf>
    <xf borderId="5" fillId="2" fontId="2" numFmtId="0" xfId="0" applyAlignment="1" applyBorder="1" applyFill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5" fillId="3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3" fillId="4" fontId="2" numFmtId="0" xfId="0" applyAlignment="1" applyBorder="1" applyFill="1" applyFont="1">
      <alignment readingOrder="0"/>
    </xf>
    <xf borderId="3" fillId="4" fontId="2" numFmtId="0" xfId="0" applyBorder="1" applyFont="1"/>
    <xf borderId="3" fillId="4" fontId="2" numFmtId="164" xfId="0" applyBorder="1" applyFont="1" applyNumberFormat="1"/>
    <xf borderId="0" fillId="0" fontId="0" numFmtId="164" xfId="0" applyFont="1" applyNumberFormat="1"/>
    <xf borderId="5" fillId="0" fontId="0" numFmtId="164" xfId="0" applyBorder="1" applyFont="1" applyNumberFormat="1"/>
    <xf borderId="5" fillId="0" fontId="2" numFmtId="165" xfId="0" applyAlignment="1" applyBorder="1" applyFont="1" applyNumberFormat="1">
      <alignment readingOrder="0"/>
    </xf>
    <xf borderId="3" fillId="4" fontId="2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G1" s="1" t="s">
        <v>0</v>
      </c>
    </row>
    <row r="2">
      <c r="A2" s="2"/>
      <c r="B2" s="3" t="s">
        <v>1</v>
      </c>
      <c r="C2" s="4" t="s">
        <v>2</v>
      </c>
      <c r="D2" s="4" t="s">
        <v>3</v>
      </c>
      <c r="F2" s="2"/>
      <c r="G2" s="3" t="s">
        <v>1</v>
      </c>
      <c r="H2" s="4" t="s">
        <v>2</v>
      </c>
      <c r="I2" s="4" t="s">
        <v>3</v>
      </c>
      <c r="K2" s="4" t="s">
        <v>4</v>
      </c>
      <c r="L2" s="4">
        <v>1719037.0</v>
      </c>
    </row>
    <row r="3">
      <c r="A3" s="5" t="s">
        <v>5</v>
      </c>
      <c r="B3" s="6">
        <v>186.0</v>
      </c>
      <c r="C3" s="6">
        <v>0.842</v>
      </c>
      <c r="D3" s="7">
        <v>23879.0</v>
      </c>
      <c r="F3" s="5" t="s">
        <v>5</v>
      </c>
      <c r="G3" s="8">
        <f t="shared" ref="G3:I3" si="1">B3/B$3</f>
        <v>1</v>
      </c>
      <c r="H3" s="8">
        <f t="shared" si="1"/>
        <v>1</v>
      </c>
      <c r="I3" s="9">
        <f t="shared" si="1"/>
        <v>1</v>
      </c>
      <c r="K3" s="4" t="s">
        <v>6</v>
      </c>
      <c r="L3" s="4">
        <v>1.1095297E7</v>
      </c>
    </row>
    <row r="4">
      <c r="A4" s="4" t="s">
        <v>7</v>
      </c>
      <c r="B4" s="6">
        <v>239.0</v>
      </c>
      <c r="C4" s="6">
        <v>0.838</v>
      </c>
      <c r="D4" s="7">
        <v>24932.0</v>
      </c>
      <c r="F4" s="4" t="s">
        <v>7</v>
      </c>
      <c r="G4" s="8">
        <f t="shared" ref="G4:I4" si="2">B4/B$3</f>
        <v>1.284946237</v>
      </c>
      <c r="H4" s="8">
        <f t="shared" si="2"/>
        <v>0.9952494062</v>
      </c>
      <c r="I4" s="9">
        <f t="shared" si="2"/>
        <v>1.044097324</v>
      </c>
      <c r="K4" s="4" t="s">
        <v>8</v>
      </c>
      <c r="L4" s="4">
        <f>L3/L2</f>
        <v>6.454367765</v>
      </c>
    </row>
    <row r="5">
      <c r="A5" s="4" t="s">
        <v>9</v>
      </c>
      <c r="B5" s="10">
        <v>4.0</v>
      </c>
      <c r="C5" s="10">
        <v>0.0</v>
      </c>
      <c r="D5" s="11">
        <v>1719037.0</v>
      </c>
      <c r="F5" s="4" t="s">
        <v>9</v>
      </c>
      <c r="G5" s="8"/>
      <c r="H5" s="8"/>
      <c r="I5" s="9"/>
    </row>
    <row r="6">
      <c r="A6" s="4" t="s">
        <v>10</v>
      </c>
      <c r="B6" s="6">
        <v>157.0</v>
      </c>
      <c r="C6" s="6">
        <v>0.841</v>
      </c>
      <c r="D6" s="7">
        <v>24924.0</v>
      </c>
      <c r="F6" s="4" t="s">
        <v>10</v>
      </c>
      <c r="G6" s="8">
        <f t="shared" ref="G6:I6" si="3">B6/B$3</f>
        <v>0.8440860215</v>
      </c>
      <c r="H6" s="8">
        <f t="shared" si="3"/>
        <v>0.9988123515</v>
      </c>
      <c r="I6" s="9">
        <f t="shared" si="3"/>
        <v>1.043762302</v>
      </c>
    </row>
    <row r="7">
      <c r="A7" s="4" t="s">
        <v>11</v>
      </c>
      <c r="B7" s="6">
        <v>159.0</v>
      </c>
      <c r="C7" s="6">
        <v>0.838</v>
      </c>
      <c r="D7" s="12">
        <v>25130.0</v>
      </c>
      <c r="F7" s="4" t="s">
        <v>11</v>
      </c>
      <c r="G7" s="8">
        <f t="shared" ref="G7:I7" si="4">B7/B$3</f>
        <v>0.8548387097</v>
      </c>
      <c r="H7" s="8">
        <f t="shared" si="4"/>
        <v>0.9952494062</v>
      </c>
      <c r="I7" s="9">
        <f t="shared" si="4"/>
        <v>1.052389129</v>
      </c>
    </row>
    <row r="8">
      <c r="A8" s="4" t="s">
        <v>12</v>
      </c>
      <c r="B8" s="10">
        <v>4.0</v>
      </c>
      <c r="C8" s="10">
        <v>0.0</v>
      </c>
      <c r="D8" s="11">
        <v>1719037.0</v>
      </c>
      <c r="F8" s="4" t="s">
        <v>12</v>
      </c>
      <c r="G8" s="8"/>
      <c r="H8" s="8"/>
      <c r="I8" s="9"/>
    </row>
    <row r="9">
      <c r="A9" s="4" t="s">
        <v>13</v>
      </c>
      <c r="B9" s="6">
        <v>156.0</v>
      </c>
      <c r="C9" s="6">
        <v>0.838</v>
      </c>
      <c r="D9" s="7">
        <v>24868.0</v>
      </c>
      <c r="F9" s="4" t="s">
        <v>13</v>
      </c>
      <c r="G9" s="8">
        <f t="shared" ref="G9:I9" si="5">B9/B$3</f>
        <v>0.8387096774</v>
      </c>
      <c r="H9" s="8">
        <f t="shared" si="5"/>
        <v>0.9952494062</v>
      </c>
      <c r="I9" s="9">
        <f t="shared" si="5"/>
        <v>1.041417145</v>
      </c>
    </row>
    <row r="10">
      <c r="A10" s="4" t="s">
        <v>14</v>
      </c>
      <c r="B10" s="6">
        <v>183.0</v>
      </c>
      <c r="C10" s="6">
        <v>0.844</v>
      </c>
      <c r="D10" s="7">
        <v>24900.0</v>
      </c>
      <c r="F10" s="4" t="s">
        <v>14</v>
      </c>
      <c r="G10" s="8">
        <f t="shared" ref="G10:I10" si="6">B10/B$3</f>
        <v>0.9838709677</v>
      </c>
      <c r="H10" s="8">
        <f t="shared" si="6"/>
        <v>1.002375297</v>
      </c>
      <c r="I10" s="9">
        <f t="shared" si="6"/>
        <v>1.042757234</v>
      </c>
    </row>
    <row r="11">
      <c r="A11" s="4" t="s">
        <v>15</v>
      </c>
      <c r="B11" s="10">
        <v>4.0</v>
      </c>
      <c r="C11" s="10">
        <v>0.0</v>
      </c>
      <c r="D11" s="11">
        <v>1719037.0</v>
      </c>
      <c r="F11" s="4" t="s">
        <v>15</v>
      </c>
      <c r="G11" s="8"/>
      <c r="H11" s="8"/>
      <c r="I11" s="9"/>
    </row>
    <row r="12">
      <c r="A12" s="4" t="s">
        <v>16</v>
      </c>
      <c r="B12" s="6">
        <v>184.0</v>
      </c>
      <c r="C12" s="6">
        <v>0.836</v>
      </c>
      <c r="D12" s="7">
        <v>25055.0</v>
      </c>
      <c r="F12" s="4" t="s">
        <v>16</v>
      </c>
      <c r="G12" s="8">
        <f t="shared" ref="G12:I12" si="7">B12/B$3</f>
        <v>0.9892473118</v>
      </c>
      <c r="H12" s="8">
        <f t="shared" si="7"/>
        <v>0.9928741093</v>
      </c>
      <c r="I12" s="9">
        <f t="shared" si="7"/>
        <v>1.049248293</v>
      </c>
    </row>
    <row r="13">
      <c r="A13" s="4" t="s">
        <v>17</v>
      </c>
      <c r="B13" s="13">
        <v>258.0</v>
      </c>
      <c r="C13" s="6">
        <v>0.842</v>
      </c>
      <c r="D13" s="7">
        <v>23773.0</v>
      </c>
      <c r="F13" s="4" t="s">
        <v>17</v>
      </c>
      <c r="G13" s="8">
        <f t="shared" ref="G13:I13" si="8">B13/B$3</f>
        <v>1.387096774</v>
      </c>
      <c r="H13" s="8">
        <f t="shared" si="8"/>
        <v>1</v>
      </c>
      <c r="I13" s="9">
        <f t="shared" si="8"/>
        <v>0.9955609531</v>
      </c>
    </row>
    <row r="14">
      <c r="A14" s="4" t="s">
        <v>18</v>
      </c>
      <c r="B14" s="6">
        <v>176.0</v>
      </c>
      <c r="C14" s="13">
        <v>0.832</v>
      </c>
      <c r="D14" s="7">
        <v>24039.0</v>
      </c>
      <c r="F14" s="4" t="s">
        <v>18</v>
      </c>
      <c r="G14" s="8">
        <f t="shared" ref="G14:I14" si="9">B14/B$3</f>
        <v>0.9462365591</v>
      </c>
      <c r="H14" s="8">
        <f t="shared" si="9"/>
        <v>0.9881235154</v>
      </c>
      <c r="I14" s="9">
        <f t="shared" si="9"/>
        <v>1.006700448</v>
      </c>
    </row>
    <row r="15">
      <c r="A15" s="4" t="s">
        <v>19</v>
      </c>
      <c r="B15" s="6">
        <v>219.0</v>
      </c>
      <c r="C15" s="6">
        <v>0.836</v>
      </c>
      <c r="D15" s="7">
        <v>23987.0</v>
      </c>
      <c r="F15" s="4" t="s">
        <v>19</v>
      </c>
      <c r="G15" s="8">
        <f t="shared" ref="G15:I15" si="10">B15/B$3</f>
        <v>1.177419355</v>
      </c>
      <c r="H15" s="8">
        <f t="shared" si="10"/>
        <v>0.9928741093</v>
      </c>
      <c r="I15" s="9">
        <f t="shared" si="10"/>
        <v>1.004522802</v>
      </c>
    </row>
    <row r="16">
      <c r="A16" s="4" t="s">
        <v>20</v>
      </c>
      <c r="B16" s="6">
        <v>176.0</v>
      </c>
      <c r="C16" s="6">
        <v>0.845</v>
      </c>
      <c r="D16" s="7">
        <v>23773.0</v>
      </c>
      <c r="F16" s="4" t="s">
        <v>20</v>
      </c>
      <c r="G16" s="8">
        <f t="shared" ref="G16:I16" si="11">B16/B$3</f>
        <v>0.9462365591</v>
      </c>
      <c r="H16" s="8">
        <f t="shared" si="11"/>
        <v>1.003562945</v>
      </c>
      <c r="I16" s="9">
        <f t="shared" si="11"/>
        <v>0.9955609531</v>
      </c>
    </row>
    <row r="17">
      <c r="A17" s="4" t="s">
        <v>21</v>
      </c>
      <c r="B17" s="6">
        <v>180.0</v>
      </c>
      <c r="C17" s="14">
        <v>0.847</v>
      </c>
      <c r="D17" s="7">
        <v>23785.0</v>
      </c>
      <c r="F17" s="4" t="s">
        <v>21</v>
      </c>
      <c r="G17" s="8">
        <f t="shared" ref="G17:I17" si="12">B17/B$3</f>
        <v>0.9677419355</v>
      </c>
      <c r="H17" s="8">
        <f t="shared" si="12"/>
        <v>1.005938242</v>
      </c>
      <c r="I17" s="9">
        <f t="shared" si="12"/>
        <v>0.9960634867</v>
      </c>
    </row>
    <row r="18">
      <c r="A18" s="4" t="s">
        <v>22</v>
      </c>
      <c r="B18" s="14">
        <v>149.0</v>
      </c>
      <c r="C18" s="6">
        <v>0.843</v>
      </c>
      <c r="D18" s="15">
        <v>23747.0</v>
      </c>
      <c r="F18" s="4" t="s">
        <v>22</v>
      </c>
      <c r="G18" s="8">
        <f t="shared" ref="G18:I18" si="13">B18/B$3</f>
        <v>0.8010752688</v>
      </c>
      <c r="H18" s="8">
        <f t="shared" si="13"/>
        <v>1.001187648</v>
      </c>
      <c r="I18" s="9">
        <f t="shared" si="13"/>
        <v>0.9944721303</v>
      </c>
    </row>
    <row r="19">
      <c r="A19" s="4" t="s">
        <v>23</v>
      </c>
      <c r="B19" s="16">
        <v>168.0</v>
      </c>
      <c r="C19" s="16">
        <v>0.343</v>
      </c>
      <c r="D19" s="17">
        <v>651473.0</v>
      </c>
      <c r="F19" s="4" t="s">
        <v>23</v>
      </c>
      <c r="G19" s="8">
        <f t="shared" ref="G19:I19" si="14">B19/B$3</f>
        <v>0.9032258065</v>
      </c>
      <c r="H19" s="8">
        <f t="shared" si="14"/>
        <v>0.4073634204</v>
      </c>
      <c r="I19" s="9">
        <f t="shared" si="14"/>
        <v>27.28225638</v>
      </c>
    </row>
    <row r="20">
      <c r="A20" s="18" t="s">
        <v>24</v>
      </c>
      <c r="B20" s="19">
        <f t="shared" ref="B20:D20" si="15">MEDIAN(B3,B4,B6,B7,B9,B10,B12,B13,B14,B14,B15,B16,B17,B18,B19)</f>
        <v>176</v>
      </c>
      <c r="C20" s="19">
        <f t="shared" si="15"/>
        <v>0.838</v>
      </c>
      <c r="D20" s="19">
        <f t="shared" si="15"/>
        <v>24039</v>
      </c>
      <c r="F20" s="18" t="s">
        <v>24</v>
      </c>
      <c r="G20" s="20">
        <f t="shared" ref="G20:I20" si="16">MEDIAN(G3,G4,G6,G7,G9,G10,G12,G13,G14,G14,G15,G16,G17,G18,G19)</f>
        <v>0.9462365591</v>
      </c>
      <c r="H20" s="20">
        <f t="shared" si="16"/>
        <v>0.9952494062</v>
      </c>
      <c r="I20" s="20">
        <f t="shared" si="16"/>
        <v>1.006700448</v>
      </c>
    </row>
    <row r="22">
      <c r="B22" s="1" t="s">
        <v>25</v>
      </c>
      <c r="G22" s="1" t="s">
        <v>25</v>
      </c>
    </row>
    <row r="23">
      <c r="A23" s="2"/>
      <c r="B23" s="3" t="s">
        <v>1</v>
      </c>
      <c r="C23" s="4" t="s">
        <v>2</v>
      </c>
      <c r="D23" s="4" t="s">
        <v>3</v>
      </c>
      <c r="F23" s="2"/>
      <c r="G23" s="3" t="s">
        <v>1</v>
      </c>
      <c r="H23" s="4" t="s">
        <v>2</v>
      </c>
      <c r="I23" s="4" t="s">
        <v>3</v>
      </c>
      <c r="K23" s="4" t="s">
        <v>4</v>
      </c>
      <c r="L23" s="4">
        <v>2250498.0</v>
      </c>
    </row>
    <row r="24">
      <c r="A24" s="5" t="s">
        <v>5</v>
      </c>
      <c r="B24" s="6">
        <v>282.0</v>
      </c>
      <c r="C24" s="13">
        <v>0.261</v>
      </c>
      <c r="D24" s="7">
        <v>228.0</v>
      </c>
      <c r="F24" s="5" t="s">
        <v>5</v>
      </c>
      <c r="G24" s="21">
        <f t="shared" ref="G24:I24" si="17">B24/B$24</f>
        <v>1</v>
      </c>
      <c r="H24" s="21">
        <f t="shared" si="17"/>
        <v>1</v>
      </c>
      <c r="I24" s="22">
        <f t="shared" si="17"/>
        <v>1</v>
      </c>
      <c r="K24" s="4" t="s">
        <v>6</v>
      </c>
      <c r="L24" s="4">
        <v>1.9394215E7</v>
      </c>
    </row>
    <row r="25">
      <c r="A25" s="4" t="s">
        <v>7</v>
      </c>
      <c r="B25" s="6">
        <v>190.0</v>
      </c>
      <c r="C25" s="6">
        <v>0.261</v>
      </c>
      <c r="D25" s="7">
        <v>654.0</v>
      </c>
      <c r="F25" s="4" t="s">
        <v>7</v>
      </c>
      <c r="G25" s="21">
        <f t="shared" ref="G25:I25" si="18">B25/B$24</f>
        <v>0.6737588652</v>
      </c>
      <c r="H25" s="21">
        <f t="shared" si="18"/>
        <v>1</v>
      </c>
      <c r="I25" s="22">
        <f t="shared" si="18"/>
        <v>2.868421053</v>
      </c>
      <c r="K25" s="4" t="s">
        <v>8</v>
      </c>
      <c r="L25" s="4">
        <f>L24/L23</f>
        <v>8.617743717</v>
      </c>
    </row>
    <row r="26">
      <c r="A26" s="4" t="s">
        <v>9</v>
      </c>
      <c r="B26" s="6">
        <v>247.0</v>
      </c>
      <c r="C26" s="6">
        <v>0.261</v>
      </c>
      <c r="D26" s="7">
        <v>663.0</v>
      </c>
      <c r="F26" s="4" t="s">
        <v>9</v>
      </c>
      <c r="G26" s="21">
        <f t="shared" ref="G26:I26" si="19">B26/B$24</f>
        <v>0.8758865248</v>
      </c>
      <c r="H26" s="21">
        <f t="shared" si="19"/>
        <v>1</v>
      </c>
      <c r="I26" s="22">
        <f t="shared" si="19"/>
        <v>2.907894737</v>
      </c>
    </row>
    <row r="27">
      <c r="A27" s="4" t="s">
        <v>10</v>
      </c>
      <c r="B27" s="6">
        <v>158.0</v>
      </c>
      <c r="C27" s="6">
        <v>0.261</v>
      </c>
      <c r="D27" s="7">
        <v>669.0</v>
      </c>
      <c r="F27" s="4" t="s">
        <v>10</v>
      </c>
      <c r="G27" s="21">
        <f t="shared" ref="G27:I27" si="20">B27/B$24</f>
        <v>0.5602836879</v>
      </c>
      <c r="H27" s="21">
        <f t="shared" si="20"/>
        <v>1</v>
      </c>
      <c r="I27" s="22">
        <f t="shared" si="20"/>
        <v>2.934210526</v>
      </c>
    </row>
    <row r="28">
      <c r="A28" s="4" t="s">
        <v>11</v>
      </c>
      <c r="B28" s="6">
        <v>168.0</v>
      </c>
      <c r="C28" s="6">
        <v>0.261</v>
      </c>
      <c r="D28" s="7">
        <v>629.0</v>
      </c>
      <c r="F28" s="4" t="s">
        <v>11</v>
      </c>
      <c r="G28" s="21">
        <f t="shared" ref="G28:I28" si="21">B28/B$24</f>
        <v>0.5957446809</v>
      </c>
      <c r="H28" s="21">
        <f t="shared" si="21"/>
        <v>1</v>
      </c>
      <c r="I28" s="22">
        <f t="shared" si="21"/>
        <v>2.75877193</v>
      </c>
    </row>
    <row r="29">
      <c r="A29" s="4" t="s">
        <v>12</v>
      </c>
      <c r="B29" s="6">
        <v>257.0</v>
      </c>
      <c r="C29" s="14">
        <v>0.264</v>
      </c>
      <c r="D29" s="7">
        <v>656.0</v>
      </c>
      <c r="F29" s="4" t="s">
        <v>12</v>
      </c>
      <c r="G29" s="21">
        <f t="shared" ref="G29:I29" si="22">B29/B$24</f>
        <v>0.9113475177</v>
      </c>
      <c r="H29" s="21">
        <f t="shared" si="22"/>
        <v>1.011494253</v>
      </c>
      <c r="I29" s="22">
        <f t="shared" si="22"/>
        <v>2.877192982</v>
      </c>
    </row>
    <row r="30">
      <c r="A30" s="4" t="s">
        <v>13</v>
      </c>
      <c r="B30" s="6">
        <v>142.0</v>
      </c>
      <c r="C30" s="6">
        <v>0.259</v>
      </c>
      <c r="D30" s="7">
        <v>631.0</v>
      </c>
      <c r="F30" s="4" t="s">
        <v>13</v>
      </c>
      <c r="G30" s="21">
        <f t="shared" ref="G30:I30" si="23">B30/B$24</f>
        <v>0.5035460993</v>
      </c>
      <c r="H30" s="21">
        <f t="shared" si="23"/>
        <v>0.9923371648</v>
      </c>
      <c r="I30" s="22">
        <f t="shared" si="23"/>
        <v>2.76754386</v>
      </c>
    </row>
    <row r="31">
      <c r="A31" s="4" t="s">
        <v>14</v>
      </c>
      <c r="B31" s="13">
        <v>332.0</v>
      </c>
      <c r="C31" s="6">
        <v>0.262</v>
      </c>
      <c r="D31" s="7">
        <v>670.0</v>
      </c>
      <c r="F31" s="4" t="s">
        <v>14</v>
      </c>
      <c r="G31" s="21">
        <f t="shared" ref="G31:I31" si="24">B31/B$24</f>
        <v>1.177304965</v>
      </c>
      <c r="H31" s="21">
        <f t="shared" si="24"/>
        <v>1.003831418</v>
      </c>
      <c r="I31" s="22">
        <f t="shared" si="24"/>
        <v>2.938596491</v>
      </c>
    </row>
    <row r="32">
      <c r="A32" s="4" t="s">
        <v>15</v>
      </c>
      <c r="B32" s="6">
        <v>179.0</v>
      </c>
      <c r="C32" s="6">
        <v>0.26</v>
      </c>
      <c r="D32" s="12">
        <v>682.0</v>
      </c>
      <c r="F32" s="4" t="s">
        <v>15</v>
      </c>
      <c r="G32" s="21">
        <f t="shared" ref="G32:I32" si="25">B32/B$24</f>
        <v>0.634751773</v>
      </c>
      <c r="H32" s="21">
        <f t="shared" si="25"/>
        <v>0.9961685824</v>
      </c>
      <c r="I32" s="22">
        <f t="shared" si="25"/>
        <v>2.99122807</v>
      </c>
    </row>
    <row r="33">
      <c r="A33" s="4" t="s">
        <v>16</v>
      </c>
      <c r="B33" s="6">
        <v>148.0</v>
      </c>
      <c r="C33" s="6">
        <v>0.261</v>
      </c>
      <c r="D33" s="7">
        <v>601.0</v>
      </c>
      <c r="F33" s="4" t="s">
        <v>16</v>
      </c>
      <c r="G33" s="21">
        <f t="shared" ref="G33:I33" si="26">B33/B$24</f>
        <v>0.524822695</v>
      </c>
      <c r="H33" s="21">
        <f t="shared" si="26"/>
        <v>1</v>
      </c>
      <c r="I33" s="22">
        <f t="shared" si="26"/>
        <v>2.635964912</v>
      </c>
    </row>
    <row r="34">
      <c r="A34" s="4" t="s">
        <v>17</v>
      </c>
      <c r="B34" s="6">
        <v>204.0</v>
      </c>
      <c r="C34" s="6">
        <v>0.261</v>
      </c>
      <c r="D34" s="7">
        <v>362.0</v>
      </c>
      <c r="F34" s="4" t="s">
        <v>17</v>
      </c>
      <c r="G34" s="21">
        <f t="shared" ref="G34:I34" si="27">B34/B$24</f>
        <v>0.7234042553</v>
      </c>
      <c r="H34" s="21">
        <f t="shared" si="27"/>
        <v>1</v>
      </c>
      <c r="I34" s="22">
        <f t="shared" si="27"/>
        <v>1.587719298</v>
      </c>
    </row>
    <row r="35">
      <c r="A35" s="4" t="s">
        <v>18</v>
      </c>
      <c r="B35" s="6">
        <v>156.0</v>
      </c>
      <c r="C35" s="6">
        <v>0.261</v>
      </c>
      <c r="D35" s="15">
        <v>196.0</v>
      </c>
      <c r="F35" s="4" t="s">
        <v>18</v>
      </c>
      <c r="G35" s="21">
        <f t="shared" ref="G35:I35" si="28">B35/B$24</f>
        <v>0.5531914894</v>
      </c>
      <c r="H35" s="21">
        <f t="shared" si="28"/>
        <v>1</v>
      </c>
      <c r="I35" s="22">
        <f t="shared" si="28"/>
        <v>0.8596491228</v>
      </c>
    </row>
    <row r="36">
      <c r="A36" s="4" t="s">
        <v>19</v>
      </c>
      <c r="B36" s="14">
        <v>116.0</v>
      </c>
      <c r="C36" s="6">
        <v>0.26</v>
      </c>
      <c r="D36" s="7">
        <v>231.0</v>
      </c>
      <c r="F36" s="4" t="s">
        <v>19</v>
      </c>
      <c r="G36" s="21">
        <f t="shared" ref="G36:I36" si="29">B36/B$24</f>
        <v>0.4113475177</v>
      </c>
      <c r="H36" s="21">
        <f t="shared" si="29"/>
        <v>0.9961685824</v>
      </c>
      <c r="I36" s="22">
        <f t="shared" si="29"/>
        <v>1.013157895</v>
      </c>
    </row>
    <row r="37">
      <c r="A37" s="4" t="s">
        <v>20</v>
      </c>
      <c r="B37" s="6">
        <v>168.0</v>
      </c>
      <c r="C37" s="6">
        <v>0.263</v>
      </c>
      <c r="D37" s="7">
        <v>279.0</v>
      </c>
      <c r="F37" s="4" t="s">
        <v>20</v>
      </c>
      <c r="G37" s="21">
        <f t="shared" ref="G37:I37" si="30">B37/B$24</f>
        <v>0.5957446809</v>
      </c>
      <c r="H37" s="21">
        <f t="shared" si="30"/>
        <v>1.007662835</v>
      </c>
      <c r="I37" s="22">
        <f t="shared" si="30"/>
        <v>1.223684211</v>
      </c>
    </row>
    <row r="38">
      <c r="A38" s="4" t="s">
        <v>21</v>
      </c>
      <c r="B38" s="6">
        <v>189.0</v>
      </c>
      <c r="C38" s="6">
        <v>0.262</v>
      </c>
      <c r="D38" s="7">
        <v>272.0</v>
      </c>
      <c r="F38" s="4" t="s">
        <v>21</v>
      </c>
      <c r="G38" s="21">
        <f t="shared" ref="G38:I38" si="31">B38/B$24</f>
        <v>0.670212766</v>
      </c>
      <c r="H38" s="21">
        <f t="shared" si="31"/>
        <v>1.003831418</v>
      </c>
      <c r="I38" s="22">
        <f t="shared" si="31"/>
        <v>1.192982456</v>
      </c>
    </row>
    <row r="39">
      <c r="A39" s="4" t="s">
        <v>22</v>
      </c>
      <c r="B39" s="6">
        <v>134.0</v>
      </c>
      <c r="C39" s="6">
        <v>0.261</v>
      </c>
      <c r="D39" s="7">
        <v>243.0</v>
      </c>
      <c r="F39" s="4" t="s">
        <v>22</v>
      </c>
      <c r="G39" s="21">
        <f t="shared" ref="G39:I39" si="32">B39/B$24</f>
        <v>0.475177305</v>
      </c>
      <c r="H39" s="21">
        <f t="shared" si="32"/>
        <v>1</v>
      </c>
      <c r="I39" s="22">
        <f t="shared" si="32"/>
        <v>1.065789474</v>
      </c>
    </row>
    <row r="40">
      <c r="A40" s="4" t="s">
        <v>23</v>
      </c>
      <c r="B40" s="16">
        <v>167.0</v>
      </c>
      <c r="C40" s="16">
        <v>0.114</v>
      </c>
      <c r="D40" s="17">
        <v>827453.0</v>
      </c>
      <c r="F40" s="4" t="s">
        <v>23</v>
      </c>
      <c r="G40" s="21">
        <f t="shared" ref="G40:I40" si="33">B40/B$24</f>
        <v>0.5921985816</v>
      </c>
      <c r="H40" s="21">
        <f t="shared" si="33"/>
        <v>0.4367816092</v>
      </c>
      <c r="I40" s="22">
        <f t="shared" si="33"/>
        <v>3629.179825</v>
      </c>
    </row>
    <row r="41">
      <c r="A41" s="18" t="s">
        <v>24</v>
      </c>
      <c r="B41" s="19">
        <f t="shared" ref="B41:D41" si="34">MEDIAN(B24:B40)</f>
        <v>168</v>
      </c>
      <c r="C41" s="19">
        <f t="shared" si="34"/>
        <v>0.261</v>
      </c>
      <c r="D41" s="19">
        <f t="shared" si="34"/>
        <v>629</v>
      </c>
      <c r="F41" s="18" t="s">
        <v>24</v>
      </c>
      <c r="G41" s="20">
        <f t="shared" ref="G41:I41" si="35">MEDIAN(G24:G40)</f>
        <v>0.5957446809</v>
      </c>
      <c r="H41" s="20">
        <f t="shared" si="35"/>
        <v>1</v>
      </c>
      <c r="I41" s="20">
        <f t="shared" si="35"/>
        <v>2.75877193</v>
      </c>
    </row>
    <row r="43">
      <c r="B43" s="1" t="s">
        <v>26</v>
      </c>
      <c r="G43" s="1" t="s">
        <v>26</v>
      </c>
    </row>
    <row r="44">
      <c r="A44" s="2"/>
      <c r="B44" s="3" t="s">
        <v>1</v>
      </c>
      <c r="C44" s="4" t="s">
        <v>2</v>
      </c>
      <c r="D44" s="4" t="s">
        <v>3</v>
      </c>
      <c r="F44" s="2"/>
      <c r="G44" s="3" t="s">
        <v>1</v>
      </c>
      <c r="H44" s="4" t="s">
        <v>2</v>
      </c>
      <c r="I44" s="4" t="s">
        <v>3</v>
      </c>
      <c r="K44" s="4" t="s">
        <v>4</v>
      </c>
      <c r="L44" s="4">
        <v>5792297.0</v>
      </c>
    </row>
    <row r="45">
      <c r="A45" s="5" t="s">
        <v>5</v>
      </c>
      <c r="B45" s="6">
        <v>4120.0</v>
      </c>
      <c r="C45" s="6">
        <v>0.502</v>
      </c>
      <c r="D45" s="7">
        <v>411794.0</v>
      </c>
      <c r="F45" s="5" t="s">
        <v>5</v>
      </c>
      <c r="G45" s="8">
        <f t="shared" ref="G45:I45" si="36">B45/B$45</f>
        <v>1</v>
      </c>
      <c r="H45" s="8">
        <f t="shared" si="36"/>
        <v>1</v>
      </c>
      <c r="I45" s="23">
        <f t="shared" si="36"/>
        <v>1</v>
      </c>
      <c r="K45" s="4" t="s">
        <v>6</v>
      </c>
      <c r="L45" s="4">
        <v>1.420384E8</v>
      </c>
    </row>
    <row r="46">
      <c r="A46" s="4" t="s">
        <v>7</v>
      </c>
      <c r="B46" s="6">
        <v>8353.0</v>
      </c>
      <c r="C46" s="6">
        <v>0.5</v>
      </c>
      <c r="D46" s="7">
        <v>411820.0</v>
      </c>
      <c r="F46" s="4" t="s">
        <v>7</v>
      </c>
      <c r="G46" s="8">
        <f t="shared" ref="G46:I46" si="37">B46/B$45</f>
        <v>2.027427184</v>
      </c>
      <c r="H46" s="8">
        <f t="shared" si="37"/>
        <v>0.9960159363</v>
      </c>
      <c r="I46" s="23">
        <f t="shared" si="37"/>
        <v>1.000063138</v>
      </c>
      <c r="K46" s="4" t="s">
        <v>8</v>
      </c>
      <c r="L46" s="4">
        <f>L45/L44</f>
        <v>24.52194699</v>
      </c>
    </row>
    <row r="47">
      <c r="A47" s="4" t="s">
        <v>9</v>
      </c>
      <c r="B47" s="10">
        <v>30.0</v>
      </c>
      <c r="C47" s="10">
        <v>0.0</v>
      </c>
      <c r="D47" s="11">
        <v>5792297.0</v>
      </c>
      <c r="F47" s="4" t="s">
        <v>9</v>
      </c>
      <c r="G47" s="8"/>
      <c r="H47" s="8"/>
      <c r="I47" s="23"/>
    </row>
    <row r="48">
      <c r="A48" s="4" t="s">
        <v>10</v>
      </c>
      <c r="B48" s="6">
        <v>3503.0</v>
      </c>
      <c r="C48" s="6">
        <v>0.507</v>
      </c>
      <c r="D48" s="7">
        <v>411836.0</v>
      </c>
      <c r="F48" s="4" t="s">
        <v>10</v>
      </c>
      <c r="G48" s="8">
        <f t="shared" ref="G48:I48" si="38">B48/B$45</f>
        <v>0.8502427184</v>
      </c>
      <c r="H48" s="8">
        <f t="shared" si="38"/>
        <v>1.009960159</v>
      </c>
      <c r="I48" s="23">
        <f t="shared" si="38"/>
        <v>1.000101993</v>
      </c>
    </row>
    <row r="49">
      <c r="A49" s="4" t="s">
        <v>11</v>
      </c>
      <c r="B49" s="6">
        <v>5951.0</v>
      </c>
      <c r="C49" s="6">
        <v>0.508</v>
      </c>
      <c r="D49" s="7">
        <v>411827.0</v>
      </c>
      <c r="F49" s="4" t="s">
        <v>11</v>
      </c>
      <c r="G49" s="8">
        <f t="shared" ref="G49:I49" si="39">B49/B$45</f>
        <v>1.444417476</v>
      </c>
      <c r="H49" s="8">
        <f t="shared" si="39"/>
        <v>1.011952191</v>
      </c>
      <c r="I49" s="23">
        <f t="shared" si="39"/>
        <v>1.000080137</v>
      </c>
    </row>
    <row r="50">
      <c r="A50" s="4" t="s">
        <v>12</v>
      </c>
      <c r="B50" s="10">
        <v>30.0</v>
      </c>
      <c r="C50" s="10">
        <v>0.0</v>
      </c>
      <c r="D50" s="11">
        <v>5792297.0</v>
      </c>
      <c r="F50" s="4" t="s">
        <v>12</v>
      </c>
      <c r="G50" s="8"/>
      <c r="H50" s="8"/>
      <c r="I50" s="23"/>
    </row>
    <row r="51">
      <c r="A51" s="4" t="s">
        <v>13</v>
      </c>
      <c r="B51" s="6">
        <v>3730.0</v>
      </c>
      <c r="C51" s="6">
        <v>0.505</v>
      </c>
      <c r="D51" s="12">
        <v>411846.0</v>
      </c>
      <c r="F51" s="4" t="s">
        <v>13</v>
      </c>
      <c r="G51" s="8">
        <f t="shared" ref="G51:I51" si="40">B51/B$45</f>
        <v>0.9053398058</v>
      </c>
      <c r="H51" s="8">
        <f t="shared" si="40"/>
        <v>1.005976096</v>
      </c>
      <c r="I51" s="23">
        <f t="shared" si="40"/>
        <v>1.000126277</v>
      </c>
    </row>
    <row r="52">
      <c r="A52" s="4" t="s">
        <v>14</v>
      </c>
      <c r="B52" s="6">
        <v>3908.0</v>
      </c>
      <c r="C52" s="6">
        <v>0.501</v>
      </c>
      <c r="D52" s="7">
        <v>411820.0</v>
      </c>
      <c r="F52" s="4" t="s">
        <v>14</v>
      </c>
      <c r="G52" s="8">
        <f t="shared" ref="G52:I52" si="41">B52/B$45</f>
        <v>0.9485436893</v>
      </c>
      <c r="H52" s="8">
        <f t="shared" si="41"/>
        <v>0.9980079681</v>
      </c>
      <c r="I52" s="23">
        <f t="shared" si="41"/>
        <v>1.000063138</v>
      </c>
    </row>
    <row r="53">
      <c r="A53" s="4" t="s">
        <v>15</v>
      </c>
      <c r="B53" s="10">
        <v>29.0</v>
      </c>
      <c r="C53" s="10">
        <v>0.0</v>
      </c>
      <c r="D53" s="11">
        <v>5792297.0</v>
      </c>
      <c r="F53" s="4" t="s">
        <v>15</v>
      </c>
      <c r="G53" s="8"/>
      <c r="H53" s="8"/>
      <c r="I53" s="23"/>
    </row>
    <row r="54">
      <c r="A54" s="4" t="s">
        <v>16</v>
      </c>
      <c r="B54" s="6">
        <v>6570.0</v>
      </c>
      <c r="C54" s="6">
        <v>0.508</v>
      </c>
      <c r="D54" s="7">
        <v>411821.0</v>
      </c>
      <c r="F54" s="4" t="s">
        <v>16</v>
      </c>
      <c r="G54" s="8">
        <f t="shared" ref="G54:I54" si="42">B54/B$45</f>
        <v>1.594660194</v>
      </c>
      <c r="H54" s="8">
        <f t="shared" si="42"/>
        <v>1.011952191</v>
      </c>
      <c r="I54" s="23">
        <f t="shared" si="42"/>
        <v>1.000065567</v>
      </c>
    </row>
    <row r="55">
      <c r="A55" s="4" t="s">
        <v>17</v>
      </c>
      <c r="B55" s="14">
        <v>2539.0</v>
      </c>
      <c r="C55" s="14">
        <v>0.509</v>
      </c>
      <c r="D55" s="7">
        <v>411782.0</v>
      </c>
      <c r="F55" s="4" t="s">
        <v>17</v>
      </c>
      <c r="G55" s="8">
        <f t="shared" ref="G55:I55" si="43">B55/B$45</f>
        <v>0.6162621359</v>
      </c>
      <c r="H55" s="8">
        <f t="shared" si="43"/>
        <v>1.013944223</v>
      </c>
      <c r="I55" s="23">
        <f t="shared" si="43"/>
        <v>0.9999708592</v>
      </c>
    </row>
    <row r="56">
      <c r="A56" s="4" t="s">
        <v>18</v>
      </c>
      <c r="B56" s="13">
        <v>8429.0</v>
      </c>
      <c r="C56" s="6">
        <v>0.508</v>
      </c>
      <c r="D56" s="7">
        <v>411773.0</v>
      </c>
      <c r="F56" s="4" t="s">
        <v>18</v>
      </c>
      <c r="G56" s="8">
        <f t="shared" ref="G56:I56" si="44">B56/B$45</f>
        <v>2.045873786</v>
      </c>
      <c r="H56" s="8">
        <f t="shared" si="44"/>
        <v>1.011952191</v>
      </c>
      <c r="I56" s="23">
        <f t="shared" si="44"/>
        <v>0.9999490036</v>
      </c>
    </row>
    <row r="57">
      <c r="A57" s="4" t="s">
        <v>19</v>
      </c>
      <c r="B57" s="6">
        <v>5844.0</v>
      </c>
      <c r="C57" s="6">
        <v>0.506</v>
      </c>
      <c r="D57" s="7">
        <v>411769.0</v>
      </c>
      <c r="F57" s="4" t="s">
        <v>19</v>
      </c>
      <c r="G57" s="8">
        <f t="shared" ref="G57:I57" si="45">B57/B$45</f>
        <v>1.418446602</v>
      </c>
      <c r="H57" s="8">
        <f t="shared" si="45"/>
        <v>1.007968127</v>
      </c>
      <c r="I57" s="23">
        <f t="shared" si="45"/>
        <v>0.99993929</v>
      </c>
    </row>
    <row r="58">
      <c r="A58" s="4" t="s">
        <v>20</v>
      </c>
      <c r="B58" s="6">
        <v>4135.0</v>
      </c>
      <c r="C58" s="13">
        <v>0.496</v>
      </c>
      <c r="D58" s="7">
        <v>411767.0</v>
      </c>
      <c r="F58" s="4" t="s">
        <v>20</v>
      </c>
      <c r="G58" s="8">
        <f t="shared" ref="G58:I58" si="46">B58/B$45</f>
        <v>1.003640777</v>
      </c>
      <c r="H58" s="8">
        <f t="shared" si="46"/>
        <v>0.9880478088</v>
      </c>
      <c r="I58" s="23">
        <f t="shared" si="46"/>
        <v>0.9999344332</v>
      </c>
    </row>
    <row r="59">
      <c r="A59" s="4" t="s">
        <v>21</v>
      </c>
      <c r="B59" s="6">
        <v>4503.0</v>
      </c>
      <c r="C59" s="6">
        <v>0.51</v>
      </c>
      <c r="D59" s="15">
        <v>411711.0</v>
      </c>
      <c r="F59" s="4" t="s">
        <v>21</v>
      </c>
      <c r="G59" s="8">
        <f t="shared" ref="G59:I59" si="47">B59/B$45</f>
        <v>1.092961165</v>
      </c>
      <c r="H59" s="8">
        <f t="shared" si="47"/>
        <v>1.015936255</v>
      </c>
      <c r="I59" s="23">
        <f t="shared" si="47"/>
        <v>0.9997984429</v>
      </c>
    </row>
    <row r="60">
      <c r="A60" s="4" t="s">
        <v>22</v>
      </c>
      <c r="B60" s="6">
        <v>4442.0</v>
      </c>
      <c r="C60" s="6">
        <v>0.508</v>
      </c>
      <c r="D60" s="7">
        <v>411772.0</v>
      </c>
      <c r="F60" s="4" t="s">
        <v>22</v>
      </c>
      <c r="G60" s="8">
        <f t="shared" ref="G60:I60" si="48">B60/B$45</f>
        <v>1.07815534</v>
      </c>
      <c r="H60" s="8">
        <f t="shared" si="48"/>
        <v>1.011952191</v>
      </c>
      <c r="I60" s="23">
        <f t="shared" si="48"/>
        <v>0.9999465752</v>
      </c>
    </row>
    <row r="61">
      <c r="A61" s="4" t="s">
        <v>23</v>
      </c>
      <c r="B61" s="16">
        <v>2617.0</v>
      </c>
      <c r="C61" s="16">
        <v>0.204</v>
      </c>
      <c r="D61" s="17">
        <v>2392645.0</v>
      </c>
      <c r="F61" s="4" t="s">
        <v>23</v>
      </c>
      <c r="G61" s="8">
        <f t="shared" ref="G61:I61" si="49">B61/B$45</f>
        <v>0.6351941748</v>
      </c>
      <c r="H61" s="8">
        <f t="shared" si="49"/>
        <v>0.406374502</v>
      </c>
      <c r="I61" s="23">
        <f t="shared" si="49"/>
        <v>5.810295925</v>
      </c>
    </row>
    <row r="62">
      <c r="A62" s="18" t="s">
        <v>24</v>
      </c>
      <c r="B62" s="19">
        <f t="shared" ref="B62:D62" si="50">MEDIAN(B45,B46,B48,B49,B51,B52,B54,B55,B56,B56,B57,B58,B59,B60,B61)</f>
        <v>4442</v>
      </c>
      <c r="C62" s="19">
        <f t="shared" si="50"/>
        <v>0.507</v>
      </c>
      <c r="D62" s="19">
        <f t="shared" si="50"/>
        <v>411794</v>
      </c>
      <c r="F62" s="18" t="s">
        <v>24</v>
      </c>
      <c r="G62" s="20">
        <f t="shared" ref="G62:I62" si="51">MEDIAN(G45,G46,G48,G49,G51,G52,G54,G55,G56,G56,G57,G58,G59,G60,G61)</f>
        <v>1.07815534</v>
      </c>
      <c r="H62" s="20">
        <f t="shared" si="51"/>
        <v>1.009960159</v>
      </c>
      <c r="I62" s="24">
        <f t="shared" si="51"/>
        <v>1</v>
      </c>
    </row>
  </sheetData>
  <mergeCells count="6">
    <mergeCell ref="B1:D1"/>
    <mergeCell ref="G1:I1"/>
    <mergeCell ref="B22:D22"/>
    <mergeCell ref="G22:I22"/>
    <mergeCell ref="B43:D43"/>
    <mergeCell ref="G43:I43"/>
  </mergeCells>
  <drawing r:id="rId1"/>
</worksheet>
</file>