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ncent\Dropbox\Maison\Dossier Compétences Saint-Martin\Modèle\"/>
    </mc:Choice>
  </mc:AlternateContent>
  <bookViews>
    <workbookView xWindow="0" yWindow="0" windowWidth="19200" windowHeight="7110" activeTab="2" xr2:uid="{00000000-000D-0000-FFFF-FFFF00000000}"/>
  </bookViews>
  <sheets>
    <sheet name="Classe" sheetId="19" r:id="rId1"/>
    <sheet name="Feuil2" sheetId="25" r:id="rId2"/>
    <sheet name="Feuil1" sheetId="24" r:id="rId3"/>
    <sheet name="Elève" sheetId="20" r:id="rId4"/>
    <sheet name="Liste 6ème" sheetId="21" r:id="rId5"/>
    <sheet name="ref " sheetId="3" r:id="rId6"/>
  </sheets>
  <definedNames>
    <definedName name="_xlnm._FilterDatabase" localSheetId="3" hidden="1">Elève!$A$2:$TI$22</definedName>
    <definedName name="_xlnm._FilterDatabase" localSheetId="2" hidden="1">Feuil1!$B$1:$C$40</definedName>
  </definedNames>
  <calcPr calcId="171027"/>
  <pivotCaches>
    <pivotCache cacheId="6" r:id="rId7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4" l="1"/>
  <c r="D37" i="24"/>
  <c r="G36" i="24"/>
  <c r="G35" i="24"/>
  <c r="H35" i="24" s="1"/>
  <c r="G33" i="24"/>
  <c r="H33" i="24" s="1"/>
  <c r="G32" i="24"/>
  <c r="G31" i="24"/>
  <c r="H31" i="24" s="1"/>
  <c r="G29" i="24"/>
  <c r="G28" i="24" s="1"/>
  <c r="H28" i="24" s="1"/>
  <c r="G27" i="24"/>
  <c r="H27" i="24" s="1"/>
  <c r="G26" i="24"/>
  <c r="G25" i="24"/>
  <c r="G24" i="24"/>
  <c r="G22" i="24"/>
  <c r="G21" i="24"/>
  <c r="G18" i="24"/>
  <c r="G17" i="24"/>
  <c r="H17" i="24" s="1"/>
  <c r="G15" i="24"/>
  <c r="H15" i="24" s="1"/>
  <c r="G14" i="24"/>
  <c r="G13" i="24"/>
  <c r="H13" i="24" s="1"/>
  <c r="G11" i="24"/>
  <c r="G10" i="24" s="1"/>
  <c r="H10" i="24" s="1"/>
  <c r="G9" i="24"/>
  <c r="G8" i="24"/>
  <c r="G7" i="24"/>
  <c r="G6" i="24"/>
  <c r="G4" i="24"/>
  <c r="G3" i="24"/>
  <c r="F37" i="24"/>
  <c r="E37" i="24"/>
  <c r="Q36" i="24"/>
  <c r="Q34" i="24" s="1"/>
  <c r="R34" i="24" s="1"/>
  <c r="L36" i="24"/>
  <c r="M36" i="24" s="1"/>
  <c r="Q35" i="24"/>
  <c r="R35" i="24" s="1"/>
  <c r="L35" i="24"/>
  <c r="M35" i="24" s="1"/>
  <c r="Q33" i="24"/>
  <c r="R33" i="24" s="1"/>
  <c r="L33" i="24"/>
  <c r="M33" i="24" s="1"/>
  <c r="Q32" i="24"/>
  <c r="R32" i="24" s="1"/>
  <c r="L32" i="24"/>
  <c r="M32" i="24" s="1"/>
  <c r="Q31" i="24"/>
  <c r="R31" i="24" s="1"/>
  <c r="L31" i="24"/>
  <c r="M31" i="24" s="1"/>
  <c r="Q29" i="24"/>
  <c r="Q28" i="24" s="1"/>
  <c r="R28" i="24" s="1"/>
  <c r="L29" i="24"/>
  <c r="M29" i="24" s="1"/>
  <c r="Q27" i="24"/>
  <c r="R27" i="24" s="1"/>
  <c r="L27" i="24"/>
  <c r="M27" i="24" s="1"/>
  <c r="Q26" i="24"/>
  <c r="R26" i="24" s="1"/>
  <c r="L26" i="24"/>
  <c r="M26" i="24" s="1"/>
  <c r="Q25" i="24"/>
  <c r="R25" i="24" s="1"/>
  <c r="L25" i="24"/>
  <c r="M25" i="24" s="1"/>
  <c r="Q24" i="24"/>
  <c r="R24" i="24" s="1"/>
  <c r="L24" i="24"/>
  <c r="M24" i="24" s="1"/>
  <c r="Q22" i="24"/>
  <c r="R22" i="24" s="1"/>
  <c r="L22" i="24"/>
  <c r="M22" i="24" s="1"/>
  <c r="Q21" i="24"/>
  <c r="R21" i="24" s="1"/>
  <c r="L21" i="24"/>
  <c r="M21" i="24" s="1"/>
  <c r="F19" i="24"/>
  <c r="E19" i="24"/>
  <c r="Q18" i="24"/>
  <c r="R18" i="24" s="1"/>
  <c r="L18" i="24"/>
  <c r="M18" i="24" s="1"/>
  <c r="Q17" i="24"/>
  <c r="R17" i="24" s="1"/>
  <c r="L17" i="24"/>
  <c r="M17" i="24" s="1"/>
  <c r="Q15" i="24"/>
  <c r="R15" i="24" s="1"/>
  <c r="L15" i="24"/>
  <c r="M15" i="24" s="1"/>
  <c r="Q14" i="24"/>
  <c r="R14" i="24" s="1"/>
  <c r="L14" i="24"/>
  <c r="M14" i="24" s="1"/>
  <c r="Q13" i="24"/>
  <c r="R13" i="24" s="1"/>
  <c r="L13" i="24"/>
  <c r="M13" i="24" s="1"/>
  <c r="Q11" i="24"/>
  <c r="Q10" i="24" s="1"/>
  <c r="R10" i="24" s="1"/>
  <c r="L11" i="24"/>
  <c r="M11" i="24" s="1"/>
  <c r="Q9" i="24"/>
  <c r="R9" i="24" s="1"/>
  <c r="L9" i="24"/>
  <c r="M9" i="24" s="1"/>
  <c r="Q8" i="24"/>
  <c r="R8" i="24" s="1"/>
  <c r="L8" i="24"/>
  <c r="M8" i="24" s="1"/>
  <c r="Q7" i="24"/>
  <c r="R7" i="24" s="1"/>
  <c r="L7" i="24"/>
  <c r="M7" i="24" s="1"/>
  <c r="Q6" i="24"/>
  <c r="R6" i="24" s="1"/>
  <c r="L6" i="24"/>
  <c r="M6" i="24" s="1"/>
  <c r="Q4" i="24"/>
  <c r="R4" i="24" s="1"/>
  <c r="L4" i="24"/>
  <c r="M4" i="24" s="1"/>
  <c r="Q3" i="24"/>
  <c r="R3" i="24" s="1"/>
  <c r="L3" i="24"/>
  <c r="M3" i="24" s="1"/>
  <c r="C21" i="20"/>
  <c r="F20" i="20"/>
  <c r="F19" i="20"/>
  <c r="F17" i="20"/>
  <c r="F16" i="20"/>
  <c r="F15" i="20"/>
  <c r="F13" i="20"/>
  <c r="F11" i="20"/>
  <c r="F10" i="20"/>
  <c r="F9" i="20"/>
  <c r="F8" i="20"/>
  <c r="F6" i="20"/>
  <c r="F5" i="20"/>
  <c r="G34" i="24" l="1"/>
  <c r="G30" i="24"/>
  <c r="H30" i="24" s="1"/>
  <c r="G2" i="24"/>
  <c r="H2" i="24" s="1"/>
  <c r="G20" i="24"/>
  <c r="H20" i="24" s="1"/>
  <c r="L34" i="24"/>
  <c r="M34" i="24" s="1"/>
  <c r="G23" i="24"/>
  <c r="H23" i="24" s="1"/>
  <c r="R36" i="24"/>
  <c r="S32" i="24"/>
  <c r="T32" i="24" s="1"/>
  <c r="S6" i="24"/>
  <c r="T6" i="24" s="1"/>
  <c r="Q20" i="24"/>
  <c r="R20" i="24" s="1"/>
  <c r="L16" i="24"/>
  <c r="M16" i="24" s="1"/>
  <c r="S18" i="24"/>
  <c r="T18" i="24" s="1"/>
  <c r="H22" i="24"/>
  <c r="S24" i="24"/>
  <c r="T24" i="24" s="1"/>
  <c r="S36" i="24"/>
  <c r="T36" i="24" s="1"/>
  <c r="S9" i="24"/>
  <c r="T9" i="24" s="1"/>
  <c r="L10" i="24"/>
  <c r="M10" i="24" s="1"/>
  <c r="L12" i="24"/>
  <c r="M12" i="24" s="1"/>
  <c r="S14" i="24"/>
  <c r="T14" i="24" s="1"/>
  <c r="Q16" i="24"/>
  <c r="R16" i="24" s="1"/>
  <c r="Q23" i="24"/>
  <c r="R23" i="24" s="1"/>
  <c r="L30" i="24"/>
  <c r="M30" i="24" s="1"/>
  <c r="L2" i="24"/>
  <c r="M2" i="24" s="1"/>
  <c r="S11" i="24"/>
  <c r="T11" i="24" s="1"/>
  <c r="R11" i="24"/>
  <c r="Q12" i="24"/>
  <c r="R12" i="24" s="1"/>
  <c r="H18" i="24"/>
  <c r="H24" i="24"/>
  <c r="S25" i="24"/>
  <c r="T25" i="24" s="1"/>
  <c r="S29" i="24"/>
  <c r="T29" i="24" s="1"/>
  <c r="R29" i="24"/>
  <c r="Q30" i="24"/>
  <c r="R30" i="24" s="1"/>
  <c r="H36" i="24"/>
  <c r="Q2" i="24"/>
  <c r="R2" i="24" s="1"/>
  <c r="S4" i="24"/>
  <c r="T4" i="24" s="1"/>
  <c r="L5" i="24"/>
  <c r="M5" i="24" s="1"/>
  <c r="S8" i="24"/>
  <c r="T8" i="24" s="1"/>
  <c r="H11" i="24"/>
  <c r="G12" i="24"/>
  <c r="H12" i="24" s="1"/>
  <c r="G16" i="24"/>
  <c r="S21" i="24"/>
  <c r="H25" i="24"/>
  <c r="S26" i="24"/>
  <c r="T26" i="24" s="1"/>
  <c r="L28" i="24"/>
  <c r="M28" i="24" s="1"/>
  <c r="H29" i="24"/>
  <c r="G5" i="24"/>
  <c r="H5" i="24" s="1"/>
  <c r="H14" i="24"/>
  <c r="S15" i="24"/>
  <c r="T15" i="24" s="1"/>
  <c r="H32" i="24"/>
  <c r="S33" i="24"/>
  <c r="T33" i="24" s="1"/>
  <c r="S3" i="24"/>
  <c r="T3" i="24" s="1"/>
  <c r="Q5" i="24"/>
  <c r="R5" i="24" s="1"/>
  <c r="S7" i="24"/>
  <c r="T7" i="24" s="1"/>
  <c r="S13" i="24"/>
  <c r="T13" i="24" s="1"/>
  <c r="S17" i="24"/>
  <c r="T17" i="24" s="1"/>
  <c r="L20" i="24"/>
  <c r="M20" i="24" s="1"/>
  <c r="H21" i="24"/>
  <c r="S22" i="24"/>
  <c r="T22" i="24" s="1"/>
  <c r="H26" i="24"/>
  <c r="S27" i="24"/>
  <c r="T27" i="24" s="1"/>
  <c r="S31" i="24"/>
  <c r="T31" i="24" s="1"/>
  <c r="S35" i="24"/>
  <c r="T35" i="24" s="1"/>
  <c r="L23" i="24"/>
  <c r="H3" i="24"/>
  <c r="H4" i="24"/>
  <c r="H6" i="24"/>
  <c r="H7" i="24"/>
  <c r="H8" i="24"/>
  <c r="H9" i="24"/>
  <c r="D21" i="20"/>
  <c r="E21" i="20"/>
  <c r="AA7" i="19"/>
  <c r="AB6" i="19"/>
  <c r="AB5" i="19"/>
  <c r="S34" i="24" l="1"/>
  <c r="T34" i="24" s="1"/>
  <c r="S16" i="24"/>
  <c r="T16" i="24" s="1"/>
  <c r="S20" i="24"/>
  <c r="T20" i="24" s="1"/>
  <c r="S2" i="24"/>
  <c r="T2" i="24" s="1"/>
  <c r="T21" i="24"/>
  <c r="S12" i="24"/>
  <c r="T12" i="24" s="1"/>
  <c r="L19" i="24"/>
  <c r="M19" i="24" s="1"/>
  <c r="S10" i="24"/>
  <c r="T10" i="24" s="1"/>
  <c r="Q37" i="24"/>
  <c r="R37" i="24" s="1"/>
  <c r="S23" i="24"/>
  <c r="T23" i="24" s="1"/>
  <c r="S5" i="24"/>
  <c r="T5" i="24" s="1"/>
  <c r="S30" i="24"/>
  <c r="T30" i="24" s="1"/>
  <c r="S28" i="24"/>
  <c r="T28" i="24" s="1"/>
  <c r="Q19" i="24"/>
  <c r="R19" i="24" s="1"/>
  <c r="G19" i="24"/>
  <c r="H19" i="24" s="1"/>
  <c r="H16" i="24"/>
  <c r="G37" i="24"/>
  <c r="H37" i="24" s="1"/>
  <c r="H34" i="24"/>
  <c r="M23" i="24"/>
  <c r="L37" i="24"/>
  <c r="M37" i="24" s="1"/>
  <c r="A41" i="19"/>
  <c r="A40" i="19"/>
  <c r="A39" i="19"/>
  <c r="A38" i="19"/>
  <c r="A37" i="19"/>
  <c r="A36" i="19"/>
  <c r="A42" i="19"/>
  <c r="A43" i="19"/>
  <c r="A44" i="19"/>
  <c r="A45" i="19"/>
  <c r="TW20" i="20" l="1"/>
  <c r="TX20" i="20" s="1"/>
  <c r="TR20" i="20"/>
  <c r="TS20" i="20" s="1"/>
  <c r="TM20" i="20"/>
  <c r="TF20" i="20"/>
  <c r="TA20" i="20"/>
  <c r="TB20" i="20" s="1"/>
  <c r="SV20" i="20"/>
  <c r="SO20" i="20"/>
  <c r="SP20" i="20" s="1"/>
  <c r="SJ20" i="20"/>
  <c r="SK20" i="20" s="1"/>
  <c r="SE20" i="20"/>
  <c r="RX20" i="20"/>
  <c r="RY20" i="20" s="1"/>
  <c r="RS20" i="20"/>
  <c r="RT20" i="20" s="1"/>
  <c r="RN20" i="20"/>
  <c r="RG20" i="20"/>
  <c r="RH20" i="20" s="1"/>
  <c r="RB20" i="20"/>
  <c r="RC20" i="20" s="1"/>
  <c r="QW20" i="20"/>
  <c r="QP20" i="20"/>
  <c r="QK20" i="20"/>
  <c r="QL20" i="20" s="1"/>
  <c r="QF20" i="20"/>
  <c r="PY20" i="20"/>
  <c r="PZ20" i="20" s="1"/>
  <c r="PT20" i="20"/>
  <c r="PO20" i="20"/>
  <c r="PH20" i="20"/>
  <c r="PI20" i="20" s="1"/>
  <c r="PC20" i="20"/>
  <c r="PD20" i="20" s="1"/>
  <c r="OX20" i="20"/>
  <c r="OQ20" i="20"/>
  <c r="OR20" i="20" s="1"/>
  <c r="OL20" i="20"/>
  <c r="OM20" i="20" s="1"/>
  <c r="OG20" i="20"/>
  <c r="NZ20" i="20"/>
  <c r="NU20" i="20"/>
  <c r="NV20" i="20" s="1"/>
  <c r="NP20" i="20"/>
  <c r="NI20" i="20"/>
  <c r="NJ20" i="20" s="1"/>
  <c r="ND20" i="20"/>
  <c r="MY20" i="20"/>
  <c r="MR20" i="20"/>
  <c r="MS20" i="20" s="1"/>
  <c r="MM20" i="20"/>
  <c r="MH20" i="20"/>
  <c r="MA20" i="20"/>
  <c r="MB20" i="20" s="1"/>
  <c r="LV20" i="20"/>
  <c r="LW20" i="20" s="1"/>
  <c r="LQ20" i="20"/>
  <c r="LJ20" i="20"/>
  <c r="LE20" i="20"/>
  <c r="LF20" i="20" s="1"/>
  <c r="KZ20" i="20"/>
  <c r="KS20" i="20"/>
  <c r="KN20" i="20"/>
  <c r="KI20" i="20"/>
  <c r="KB20" i="20"/>
  <c r="KC20" i="20" s="1"/>
  <c r="JW20" i="20"/>
  <c r="JR20" i="20"/>
  <c r="JK20" i="20"/>
  <c r="JL20" i="20" s="1"/>
  <c r="JF20" i="20"/>
  <c r="JG20" i="20" s="1"/>
  <c r="JA20" i="20"/>
  <c r="IT20" i="20"/>
  <c r="IO20" i="20"/>
  <c r="IP20" i="20" s="1"/>
  <c r="IJ20" i="20"/>
  <c r="IC20" i="20"/>
  <c r="HX20" i="20"/>
  <c r="HY20" i="20" s="1"/>
  <c r="HS20" i="20"/>
  <c r="HL20" i="20"/>
  <c r="HM20" i="20" s="1"/>
  <c r="HG20" i="20"/>
  <c r="HB20" i="20"/>
  <c r="GU20" i="20"/>
  <c r="GV20" i="20" s="1"/>
  <c r="GP20" i="20"/>
  <c r="GK20" i="20"/>
  <c r="GL20" i="20" s="1"/>
  <c r="GD20" i="20"/>
  <c r="GE20" i="20" s="1"/>
  <c r="FY20" i="20"/>
  <c r="FT20" i="20"/>
  <c r="FM20" i="20"/>
  <c r="FM18" i="20" s="1"/>
  <c r="FH20" i="20"/>
  <c r="FC20" i="20"/>
  <c r="FD20" i="20" s="1"/>
  <c r="EV20" i="20"/>
  <c r="EW20" i="20" s="1"/>
  <c r="EQ20" i="20"/>
  <c r="EL20" i="20"/>
  <c r="EE20" i="20"/>
  <c r="EE18" i="20" s="1"/>
  <c r="DZ20" i="20"/>
  <c r="EA20" i="20" s="1"/>
  <c r="DU20" i="20"/>
  <c r="DV20" i="20" s="1"/>
  <c r="DN20" i="20"/>
  <c r="DI20" i="20"/>
  <c r="DJ20" i="20" s="1"/>
  <c r="DD20" i="20"/>
  <c r="CW20" i="20"/>
  <c r="CX20" i="20" s="1"/>
  <c r="CR20" i="20"/>
  <c r="CS20" i="20" s="1"/>
  <c r="CM20" i="20"/>
  <c r="CF20" i="20"/>
  <c r="CA20" i="20"/>
  <c r="CB20" i="20" s="1"/>
  <c r="BV20" i="20"/>
  <c r="BO20" i="20"/>
  <c r="BP20" i="20" s="1"/>
  <c r="BJ20" i="20"/>
  <c r="BK20" i="20" s="1"/>
  <c r="BE20" i="20"/>
  <c r="BF20" i="20" s="1"/>
  <c r="AX20" i="20"/>
  <c r="AS20" i="20"/>
  <c r="AT20" i="20" s="1"/>
  <c r="AN20" i="20"/>
  <c r="AG20" i="20"/>
  <c r="AG18" i="20" s="1"/>
  <c r="AB20" i="20"/>
  <c r="W20" i="20"/>
  <c r="X20" i="20" s="1"/>
  <c r="P20" i="20"/>
  <c r="Q20" i="20" s="1"/>
  <c r="K20" i="20"/>
  <c r="TW19" i="20"/>
  <c r="TX19" i="20" s="1"/>
  <c r="TR19" i="20"/>
  <c r="TS19" i="20" s="1"/>
  <c r="TM19" i="20"/>
  <c r="TN19" i="20" s="1"/>
  <c r="TF19" i="20"/>
  <c r="TG19" i="20" s="1"/>
  <c r="TA19" i="20"/>
  <c r="TB19" i="20" s="1"/>
  <c r="SV19" i="20"/>
  <c r="SV18" i="20" s="1"/>
  <c r="SO19" i="20"/>
  <c r="SP19" i="20" s="1"/>
  <c r="SJ19" i="20"/>
  <c r="SK19" i="20" s="1"/>
  <c r="SE19" i="20"/>
  <c r="RX19" i="20"/>
  <c r="RY19" i="20" s="1"/>
  <c r="RS19" i="20"/>
  <c r="RT19" i="20" s="1"/>
  <c r="RN19" i="20"/>
  <c r="RG19" i="20"/>
  <c r="RH19" i="20" s="1"/>
  <c r="RB19" i="20"/>
  <c r="RC19" i="20" s="1"/>
  <c r="QW19" i="20"/>
  <c r="QX19" i="20" s="1"/>
  <c r="QP19" i="20"/>
  <c r="QQ19" i="20" s="1"/>
  <c r="QK19" i="20"/>
  <c r="QL19" i="20" s="1"/>
  <c r="QF19" i="20"/>
  <c r="PY19" i="20"/>
  <c r="PZ19" i="20" s="1"/>
  <c r="PT19" i="20"/>
  <c r="PO19" i="20"/>
  <c r="PP19" i="20" s="1"/>
  <c r="PH19" i="20"/>
  <c r="PI19" i="20" s="1"/>
  <c r="PC19" i="20"/>
  <c r="PD19" i="20" s="1"/>
  <c r="OX19" i="20"/>
  <c r="OQ19" i="20"/>
  <c r="OR19" i="20" s="1"/>
  <c r="OL19" i="20"/>
  <c r="OM19" i="20" s="1"/>
  <c r="OG19" i="20"/>
  <c r="OH19" i="20" s="1"/>
  <c r="NZ19" i="20"/>
  <c r="OA19" i="20" s="1"/>
  <c r="NU19" i="20"/>
  <c r="NV19" i="20" s="1"/>
  <c r="NP19" i="20"/>
  <c r="NI19" i="20"/>
  <c r="NJ19" i="20" s="1"/>
  <c r="ND19" i="20"/>
  <c r="NE19" i="20" s="1"/>
  <c r="MY19" i="20"/>
  <c r="MR19" i="20"/>
  <c r="MS19" i="20" s="1"/>
  <c r="MM19" i="20"/>
  <c r="MN19" i="20" s="1"/>
  <c r="MH19" i="20"/>
  <c r="MA19" i="20"/>
  <c r="MB19" i="20" s="1"/>
  <c r="LV19" i="20"/>
  <c r="LW19" i="20" s="1"/>
  <c r="LQ19" i="20"/>
  <c r="LJ19" i="20"/>
  <c r="LK19" i="20" s="1"/>
  <c r="LE19" i="20"/>
  <c r="LF19" i="20" s="1"/>
  <c r="KZ19" i="20"/>
  <c r="KS19" i="20"/>
  <c r="KT19" i="20" s="1"/>
  <c r="KN19" i="20"/>
  <c r="KO19" i="20" s="1"/>
  <c r="KI19" i="20"/>
  <c r="KB19" i="20"/>
  <c r="KC19" i="20" s="1"/>
  <c r="JW19" i="20"/>
  <c r="JX19" i="20" s="1"/>
  <c r="JR19" i="20"/>
  <c r="JK19" i="20"/>
  <c r="JL19" i="20" s="1"/>
  <c r="JF19" i="20"/>
  <c r="JG19" i="20" s="1"/>
  <c r="JA19" i="20"/>
  <c r="IT19" i="20"/>
  <c r="IU19" i="20" s="1"/>
  <c r="IO19" i="20"/>
  <c r="IP19" i="20" s="1"/>
  <c r="IJ19" i="20"/>
  <c r="IJ18" i="20" s="1"/>
  <c r="IC19" i="20"/>
  <c r="ID19" i="20" s="1"/>
  <c r="HX19" i="20"/>
  <c r="HY19" i="20" s="1"/>
  <c r="HS19" i="20"/>
  <c r="HL19" i="20"/>
  <c r="HM19" i="20" s="1"/>
  <c r="HG19" i="20"/>
  <c r="HH19" i="20" s="1"/>
  <c r="HB19" i="20"/>
  <c r="GU19" i="20"/>
  <c r="GV19" i="20" s="1"/>
  <c r="GP19" i="20"/>
  <c r="GQ19" i="20" s="1"/>
  <c r="GK19" i="20"/>
  <c r="GD19" i="20"/>
  <c r="GE19" i="20" s="1"/>
  <c r="FY19" i="20"/>
  <c r="FZ19" i="20" s="1"/>
  <c r="FT19" i="20"/>
  <c r="FT18" i="20" s="1"/>
  <c r="FM19" i="20"/>
  <c r="FN19" i="20" s="1"/>
  <c r="FH19" i="20"/>
  <c r="FI19" i="20" s="1"/>
  <c r="FC19" i="20"/>
  <c r="EV19" i="20"/>
  <c r="EW19" i="20" s="1"/>
  <c r="EQ19" i="20"/>
  <c r="ER19" i="20" s="1"/>
  <c r="EL19" i="20"/>
  <c r="EE19" i="20"/>
  <c r="EF19" i="20" s="1"/>
  <c r="DZ19" i="20"/>
  <c r="EA19" i="20" s="1"/>
  <c r="DU19" i="20"/>
  <c r="DU18" i="20" s="1"/>
  <c r="DN19" i="20"/>
  <c r="DO19" i="20" s="1"/>
  <c r="DI19" i="20"/>
  <c r="DJ19" i="20" s="1"/>
  <c r="DD19" i="20"/>
  <c r="DD18" i="20" s="1"/>
  <c r="CW19" i="20"/>
  <c r="CX19" i="20" s="1"/>
  <c r="CR19" i="20"/>
  <c r="CS19" i="20" s="1"/>
  <c r="CM19" i="20"/>
  <c r="CF19" i="20"/>
  <c r="CG19" i="20" s="1"/>
  <c r="CA19" i="20"/>
  <c r="CB19" i="20" s="1"/>
  <c r="BV19" i="20"/>
  <c r="BO19" i="20"/>
  <c r="BP19" i="20" s="1"/>
  <c r="BJ19" i="20"/>
  <c r="BK19" i="20" s="1"/>
  <c r="BE19" i="20"/>
  <c r="BE18" i="20" s="1"/>
  <c r="AX19" i="20"/>
  <c r="AY19" i="20" s="1"/>
  <c r="AS19" i="20"/>
  <c r="AT19" i="20" s="1"/>
  <c r="AN19" i="20"/>
  <c r="AN18" i="20" s="1"/>
  <c r="AG19" i="20"/>
  <c r="AH19" i="20" s="1"/>
  <c r="AB19" i="20"/>
  <c r="AC19" i="20" s="1"/>
  <c r="W19" i="20"/>
  <c r="P19" i="20"/>
  <c r="Q19" i="20" s="1"/>
  <c r="K19" i="20"/>
  <c r="L19" i="20" s="1"/>
  <c r="TW18" i="20"/>
  <c r="TX18" i="20" s="1"/>
  <c r="TR18" i="20"/>
  <c r="TA18" i="20"/>
  <c r="SO18" i="20"/>
  <c r="SP18" i="20" s="1"/>
  <c r="RX18" i="20"/>
  <c r="RS18" i="20"/>
  <c r="RG18" i="20"/>
  <c r="RH18" i="20" s="1"/>
  <c r="RB18" i="20"/>
  <c r="QW18" i="20"/>
  <c r="QK18" i="20"/>
  <c r="QF18" i="20"/>
  <c r="PH18" i="20"/>
  <c r="PC18" i="20"/>
  <c r="OQ18" i="20"/>
  <c r="OR18" i="20" s="1"/>
  <c r="OL18" i="20"/>
  <c r="NU18" i="20"/>
  <c r="NP18" i="20"/>
  <c r="MR18" i="20"/>
  <c r="MS18" i="20" s="1"/>
  <c r="MA18" i="20"/>
  <c r="MB18" i="20" s="1"/>
  <c r="LV18" i="20"/>
  <c r="LE18" i="20"/>
  <c r="KI18" i="20"/>
  <c r="KB18" i="20"/>
  <c r="KC18" i="20" s="1"/>
  <c r="JK18" i="20"/>
  <c r="JL18" i="20" s="1"/>
  <c r="JF18" i="20"/>
  <c r="IO18" i="20"/>
  <c r="HL18" i="20"/>
  <c r="HM18" i="20" s="1"/>
  <c r="GU18" i="20"/>
  <c r="GV18" i="20" s="1"/>
  <c r="FC18" i="20"/>
  <c r="CW18" i="20"/>
  <c r="CR18" i="20"/>
  <c r="CS18" i="20" s="1"/>
  <c r="CA18" i="20"/>
  <c r="CB18" i="20" s="1"/>
  <c r="BO18" i="20"/>
  <c r="AS18" i="20"/>
  <c r="AT18" i="20" s="1"/>
  <c r="TW17" i="20"/>
  <c r="TX17" i="20" s="1"/>
  <c r="TR17" i="20"/>
  <c r="TS17" i="20" s="1"/>
  <c r="TM17" i="20"/>
  <c r="TF17" i="20"/>
  <c r="TG17" i="20" s="1"/>
  <c r="TA17" i="20"/>
  <c r="TB17" i="20" s="1"/>
  <c r="SV17" i="20"/>
  <c r="SO17" i="20"/>
  <c r="SP17" i="20" s="1"/>
  <c r="SJ17" i="20"/>
  <c r="SK17" i="20" s="1"/>
  <c r="SE17" i="20"/>
  <c r="RX17" i="20"/>
  <c r="RS17" i="20"/>
  <c r="RT17" i="20" s="1"/>
  <c r="RN17" i="20"/>
  <c r="RG17" i="20"/>
  <c r="RH17" i="20" s="1"/>
  <c r="RB17" i="20"/>
  <c r="RC17" i="20" s="1"/>
  <c r="QW17" i="20"/>
  <c r="QP17" i="20"/>
  <c r="QQ17" i="20" s="1"/>
  <c r="QK17" i="20"/>
  <c r="QL17" i="20" s="1"/>
  <c r="QF17" i="20"/>
  <c r="PY17" i="20"/>
  <c r="PZ17" i="20" s="1"/>
  <c r="PT17" i="20"/>
  <c r="PU17" i="20" s="1"/>
  <c r="PO17" i="20"/>
  <c r="PH17" i="20"/>
  <c r="PI17" i="20" s="1"/>
  <c r="PC17" i="20"/>
  <c r="PD17" i="20" s="1"/>
  <c r="OX17" i="20"/>
  <c r="OQ17" i="20"/>
  <c r="OR17" i="20" s="1"/>
  <c r="OL17" i="20"/>
  <c r="OM17" i="20" s="1"/>
  <c r="OG17" i="20"/>
  <c r="NZ17" i="20"/>
  <c r="OA17" i="20" s="1"/>
  <c r="NU17" i="20"/>
  <c r="NV17" i="20" s="1"/>
  <c r="NP17" i="20"/>
  <c r="NI17" i="20"/>
  <c r="NJ17" i="20" s="1"/>
  <c r="ND17" i="20"/>
  <c r="NE17" i="20" s="1"/>
  <c r="MY17" i="20"/>
  <c r="MR17" i="20"/>
  <c r="MS17" i="20" s="1"/>
  <c r="MM17" i="20"/>
  <c r="MN17" i="20" s="1"/>
  <c r="MH17" i="20"/>
  <c r="MA17" i="20"/>
  <c r="MB17" i="20" s="1"/>
  <c r="LV17" i="20"/>
  <c r="LW17" i="20" s="1"/>
  <c r="LQ17" i="20"/>
  <c r="LJ17" i="20"/>
  <c r="LK17" i="20" s="1"/>
  <c r="LE17" i="20"/>
  <c r="LF17" i="20" s="1"/>
  <c r="KZ17" i="20"/>
  <c r="KS17" i="20"/>
  <c r="KT17" i="20" s="1"/>
  <c r="KN17" i="20"/>
  <c r="KO17" i="20" s="1"/>
  <c r="KI17" i="20"/>
  <c r="KB17" i="20"/>
  <c r="KC17" i="20" s="1"/>
  <c r="JW17" i="20"/>
  <c r="JX17" i="20" s="1"/>
  <c r="JR17" i="20"/>
  <c r="JK17" i="20"/>
  <c r="JL17" i="20" s="1"/>
  <c r="JF17" i="20"/>
  <c r="JG17" i="20" s="1"/>
  <c r="JA17" i="20"/>
  <c r="IT17" i="20"/>
  <c r="IU17" i="20" s="1"/>
  <c r="IO17" i="20"/>
  <c r="IP17" i="20" s="1"/>
  <c r="IJ17" i="20"/>
  <c r="IC17" i="20"/>
  <c r="ID17" i="20" s="1"/>
  <c r="HX17" i="20"/>
  <c r="HY17" i="20" s="1"/>
  <c r="HS17" i="20"/>
  <c r="HL17" i="20"/>
  <c r="HM17" i="20" s="1"/>
  <c r="HG17" i="20"/>
  <c r="HH17" i="20" s="1"/>
  <c r="HB17" i="20"/>
  <c r="GU17" i="20"/>
  <c r="GV17" i="20" s="1"/>
  <c r="GP17" i="20"/>
  <c r="GQ17" i="20" s="1"/>
  <c r="GK17" i="20"/>
  <c r="GD17" i="20"/>
  <c r="GE17" i="20" s="1"/>
  <c r="FY17" i="20"/>
  <c r="FZ17" i="20" s="1"/>
  <c r="FT17" i="20"/>
  <c r="FM17" i="20"/>
  <c r="FN17" i="20" s="1"/>
  <c r="FH17" i="20"/>
  <c r="FC17" i="20"/>
  <c r="EV17" i="20"/>
  <c r="EW17" i="20" s="1"/>
  <c r="EQ17" i="20"/>
  <c r="ER17" i="20" s="1"/>
  <c r="EL17" i="20"/>
  <c r="EE17" i="20"/>
  <c r="EF17" i="20" s="1"/>
  <c r="DZ17" i="20"/>
  <c r="EA17" i="20" s="1"/>
  <c r="DV17" i="20"/>
  <c r="DU17" i="20"/>
  <c r="DN17" i="20"/>
  <c r="DO17" i="20" s="1"/>
  <c r="DI17" i="20"/>
  <c r="DJ17" i="20" s="1"/>
  <c r="DD17" i="20"/>
  <c r="CW17" i="20"/>
  <c r="CX17" i="20" s="1"/>
  <c r="CR17" i="20"/>
  <c r="CS17" i="20" s="1"/>
  <c r="CM17" i="20"/>
  <c r="CG17" i="20"/>
  <c r="CF17" i="20"/>
  <c r="CA17" i="20"/>
  <c r="CB17" i="20" s="1"/>
  <c r="BV17" i="20"/>
  <c r="BO17" i="20"/>
  <c r="BP17" i="20" s="1"/>
  <c r="BJ17" i="20"/>
  <c r="BK17" i="20" s="1"/>
  <c r="BE17" i="20"/>
  <c r="AX17" i="20"/>
  <c r="AY17" i="20" s="1"/>
  <c r="AS17" i="20"/>
  <c r="AT17" i="20" s="1"/>
  <c r="AN17" i="20"/>
  <c r="AO17" i="20" s="1"/>
  <c r="AG17" i="20"/>
  <c r="AH17" i="20" s="1"/>
  <c r="AB17" i="20"/>
  <c r="AC17" i="20" s="1"/>
  <c r="W17" i="20"/>
  <c r="X17" i="20" s="1"/>
  <c r="P17" i="20"/>
  <c r="Q17" i="20" s="1"/>
  <c r="K17" i="20"/>
  <c r="L17" i="20" s="1"/>
  <c r="G17" i="20"/>
  <c r="TW16" i="20"/>
  <c r="TX16" i="20" s="1"/>
  <c r="TR16" i="20"/>
  <c r="TS16" i="20" s="1"/>
  <c r="TM16" i="20"/>
  <c r="TN16" i="20" s="1"/>
  <c r="TF16" i="20"/>
  <c r="TG16" i="20" s="1"/>
  <c r="TA16" i="20"/>
  <c r="TB16" i="20" s="1"/>
  <c r="SV16" i="20"/>
  <c r="SW16" i="20" s="1"/>
  <c r="SO16" i="20"/>
  <c r="SP16" i="20" s="1"/>
  <c r="SJ16" i="20"/>
  <c r="SE16" i="20"/>
  <c r="SF16" i="20" s="1"/>
  <c r="RX16" i="20"/>
  <c r="RY16" i="20" s="1"/>
  <c r="RS16" i="20"/>
  <c r="RT16" i="20" s="1"/>
  <c r="RN16" i="20"/>
  <c r="RO16" i="20" s="1"/>
  <c r="RG16" i="20"/>
  <c r="RH16" i="20" s="1"/>
  <c r="RB16" i="20"/>
  <c r="RC16" i="20" s="1"/>
  <c r="QW16" i="20"/>
  <c r="QP16" i="20"/>
  <c r="QQ16" i="20" s="1"/>
  <c r="QK16" i="20"/>
  <c r="QL16" i="20" s="1"/>
  <c r="QF16" i="20"/>
  <c r="QG16" i="20" s="1"/>
  <c r="PY16" i="20"/>
  <c r="PZ16" i="20" s="1"/>
  <c r="PT16" i="20"/>
  <c r="PU16" i="20" s="1"/>
  <c r="PO16" i="20"/>
  <c r="PP16" i="20" s="1"/>
  <c r="PH16" i="20"/>
  <c r="PI16" i="20" s="1"/>
  <c r="PC16" i="20"/>
  <c r="PD16" i="20" s="1"/>
  <c r="OX16" i="20"/>
  <c r="OQ16" i="20"/>
  <c r="OL16" i="20"/>
  <c r="OM16" i="20" s="1"/>
  <c r="OG16" i="20"/>
  <c r="OH16" i="20" s="1"/>
  <c r="NZ16" i="20"/>
  <c r="OA16" i="20" s="1"/>
  <c r="NU16" i="20"/>
  <c r="NV16" i="20" s="1"/>
  <c r="NP16" i="20"/>
  <c r="NQ16" i="20" s="1"/>
  <c r="NI16" i="20"/>
  <c r="NJ16" i="20" s="1"/>
  <c r="ND16" i="20"/>
  <c r="MY16" i="20"/>
  <c r="MZ16" i="20" s="1"/>
  <c r="MR16" i="20"/>
  <c r="MS16" i="20" s="1"/>
  <c r="MM16" i="20"/>
  <c r="MN16" i="20" s="1"/>
  <c r="MH16" i="20"/>
  <c r="MI16" i="20" s="1"/>
  <c r="MA16" i="20"/>
  <c r="MB16" i="20" s="1"/>
  <c r="LV16" i="20"/>
  <c r="LW16" i="20" s="1"/>
  <c r="LQ16" i="20"/>
  <c r="LJ16" i="20"/>
  <c r="LK16" i="20" s="1"/>
  <c r="LE16" i="20"/>
  <c r="LF16" i="20" s="1"/>
  <c r="KZ16" i="20"/>
  <c r="LA16" i="20" s="1"/>
  <c r="KS16" i="20"/>
  <c r="KT16" i="20" s="1"/>
  <c r="KN16" i="20"/>
  <c r="KI16" i="20"/>
  <c r="KJ16" i="20" s="1"/>
  <c r="KB16" i="20"/>
  <c r="KC16" i="20" s="1"/>
  <c r="JW16" i="20"/>
  <c r="JX16" i="20" s="1"/>
  <c r="JR16" i="20"/>
  <c r="JK16" i="20"/>
  <c r="JF16" i="20"/>
  <c r="JG16" i="20" s="1"/>
  <c r="JA16" i="20"/>
  <c r="JB16" i="20" s="1"/>
  <c r="IT16" i="20"/>
  <c r="IO16" i="20"/>
  <c r="IP16" i="20" s="1"/>
  <c r="IJ16" i="20"/>
  <c r="IK16" i="20" s="1"/>
  <c r="IC16" i="20"/>
  <c r="ID16" i="20" s="1"/>
  <c r="HX16" i="20"/>
  <c r="HS16" i="20"/>
  <c r="HT16" i="20" s="1"/>
  <c r="HL16" i="20"/>
  <c r="HM16" i="20" s="1"/>
  <c r="HG16" i="20"/>
  <c r="HH16" i="20" s="1"/>
  <c r="HB16" i="20"/>
  <c r="HC16" i="20" s="1"/>
  <c r="GU16" i="20"/>
  <c r="GV16" i="20" s="1"/>
  <c r="GP16" i="20"/>
  <c r="GQ16" i="20" s="1"/>
  <c r="GK16" i="20"/>
  <c r="GD16" i="20"/>
  <c r="GE16" i="20" s="1"/>
  <c r="FY16" i="20"/>
  <c r="FZ16" i="20" s="1"/>
  <c r="FT16" i="20"/>
  <c r="FU16" i="20" s="1"/>
  <c r="FM16" i="20"/>
  <c r="FN16" i="20" s="1"/>
  <c r="FH16" i="20"/>
  <c r="FI16" i="20" s="1"/>
  <c r="FC16" i="20"/>
  <c r="FD16" i="20" s="1"/>
  <c r="EV16" i="20"/>
  <c r="EW16" i="20" s="1"/>
  <c r="EQ16" i="20"/>
  <c r="ER16" i="20" s="1"/>
  <c r="EL16" i="20"/>
  <c r="EE16" i="20"/>
  <c r="DZ16" i="20"/>
  <c r="EA16" i="20" s="1"/>
  <c r="DU16" i="20"/>
  <c r="DV16" i="20" s="1"/>
  <c r="DN16" i="20"/>
  <c r="DO16" i="20" s="1"/>
  <c r="DI16" i="20"/>
  <c r="DJ16" i="20" s="1"/>
  <c r="DD16" i="20"/>
  <c r="DE16" i="20" s="1"/>
  <c r="CW16" i="20"/>
  <c r="CX16" i="20" s="1"/>
  <c r="CR16" i="20"/>
  <c r="CM16" i="20"/>
  <c r="CN16" i="20" s="1"/>
  <c r="CF16" i="20"/>
  <c r="CG16" i="20" s="1"/>
  <c r="CA16" i="20"/>
  <c r="CB16" i="20" s="1"/>
  <c r="BV16" i="20"/>
  <c r="BW16" i="20" s="1"/>
  <c r="BO16" i="20"/>
  <c r="BP16" i="20" s="1"/>
  <c r="BJ16" i="20"/>
  <c r="BK16" i="20" s="1"/>
  <c r="BE16" i="20"/>
  <c r="AX16" i="20"/>
  <c r="AY16" i="20" s="1"/>
  <c r="AS16" i="20"/>
  <c r="AT16" i="20" s="1"/>
  <c r="AN16" i="20"/>
  <c r="AO16" i="20" s="1"/>
  <c r="AG16" i="20"/>
  <c r="AH16" i="20" s="1"/>
  <c r="AB16" i="20"/>
  <c r="AC16" i="20" s="1"/>
  <c r="W16" i="20"/>
  <c r="X16" i="20" s="1"/>
  <c r="P16" i="20"/>
  <c r="Q16" i="20" s="1"/>
  <c r="K16" i="20"/>
  <c r="L16" i="20" s="1"/>
  <c r="TW15" i="20"/>
  <c r="TR15" i="20"/>
  <c r="TS15" i="20" s="1"/>
  <c r="TM15" i="20"/>
  <c r="TN15" i="20" s="1"/>
  <c r="TF15" i="20"/>
  <c r="TG15" i="20" s="1"/>
  <c r="TA15" i="20"/>
  <c r="SV15" i="20"/>
  <c r="SO15" i="20"/>
  <c r="SP15" i="20" s="1"/>
  <c r="SJ15" i="20"/>
  <c r="SE15" i="20"/>
  <c r="SF15" i="20" s="1"/>
  <c r="RX15" i="20"/>
  <c r="RY15" i="20" s="1"/>
  <c r="RS15" i="20"/>
  <c r="RT15" i="20" s="1"/>
  <c r="RN15" i="20"/>
  <c r="RO15" i="20" s="1"/>
  <c r="RG15" i="20"/>
  <c r="RH15" i="20" s="1"/>
  <c r="RB15" i="20"/>
  <c r="QW15" i="20"/>
  <c r="QP15" i="20"/>
  <c r="QQ15" i="20" s="1"/>
  <c r="QK15" i="20"/>
  <c r="QF15" i="20"/>
  <c r="PY15" i="20"/>
  <c r="PT15" i="20"/>
  <c r="PU15" i="20" s="1"/>
  <c r="PO15" i="20"/>
  <c r="PP15" i="20" s="1"/>
  <c r="PH15" i="20"/>
  <c r="PI15" i="20" s="1"/>
  <c r="PC15" i="20"/>
  <c r="PD15" i="20" s="1"/>
  <c r="OX15" i="20"/>
  <c r="OY15" i="20" s="1"/>
  <c r="OQ15" i="20"/>
  <c r="OR15" i="20" s="1"/>
  <c r="OL15" i="20"/>
  <c r="OG15" i="20"/>
  <c r="NZ15" i="20"/>
  <c r="OA15" i="20" s="1"/>
  <c r="NU15" i="20"/>
  <c r="NP15" i="20"/>
  <c r="NI15" i="20"/>
  <c r="ND15" i="20"/>
  <c r="NE15" i="20" s="1"/>
  <c r="MY15" i="20"/>
  <c r="MZ15" i="20" s="1"/>
  <c r="MR15" i="20"/>
  <c r="MS15" i="20" s="1"/>
  <c r="MM15" i="20"/>
  <c r="MN15" i="20" s="1"/>
  <c r="MH15" i="20"/>
  <c r="MI15" i="20" s="1"/>
  <c r="MA15" i="20"/>
  <c r="MB15" i="20" s="1"/>
  <c r="LV15" i="20"/>
  <c r="LQ15" i="20"/>
  <c r="LJ15" i="20"/>
  <c r="LK15" i="20" s="1"/>
  <c r="LE15" i="20"/>
  <c r="KZ15" i="20"/>
  <c r="KS15" i="20"/>
  <c r="KN15" i="20"/>
  <c r="KO15" i="20" s="1"/>
  <c r="KI15" i="20"/>
  <c r="KJ15" i="20" s="1"/>
  <c r="KB15" i="20"/>
  <c r="JW15" i="20"/>
  <c r="JX15" i="20" s="1"/>
  <c r="JR15" i="20"/>
  <c r="JS15" i="20" s="1"/>
  <c r="JK15" i="20"/>
  <c r="JL15" i="20" s="1"/>
  <c r="JF15" i="20"/>
  <c r="JA15" i="20"/>
  <c r="IT15" i="20"/>
  <c r="IU15" i="20" s="1"/>
  <c r="IO15" i="20"/>
  <c r="IJ15" i="20"/>
  <c r="IK15" i="20" s="1"/>
  <c r="IC15" i="20"/>
  <c r="HX15" i="20"/>
  <c r="HY15" i="20" s="1"/>
  <c r="HS15" i="20"/>
  <c r="HT15" i="20" s="1"/>
  <c r="HL15" i="20"/>
  <c r="HG15" i="20"/>
  <c r="HH15" i="20" s="1"/>
  <c r="HB15" i="20"/>
  <c r="HC15" i="20" s="1"/>
  <c r="GU15" i="20"/>
  <c r="GV15" i="20" s="1"/>
  <c r="GP15" i="20"/>
  <c r="GK15" i="20"/>
  <c r="GD15" i="20"/>
  <c r="GE15" i="20" s="1"/>
  <c r="FY15" i="20"/>
  <c r="FT15" i="20"/>
  <c r="FM15" i="20"/>
  <c r="FH15" i="20"/>
  <c r="FI15" i="20" s="1"/>
  <c r="FC15" i="20"/>
  <c r="FD15" i="20" s="1"/>
  <c r="EV15" i="20"/>
  <c r="EW15" i="20" s="1"/>
  <c r="EQ15" i="20"/>
  <c r="ER15" i="20" s="1"/>
  <c r="EL15" i="20"/>
  <c r="EM15" i="20" s="1"/>
  <c r="EE15" i="20"/>
  <c r="EF15" i="20" s="1"/>
  <c r="DZ15" i="20"/>
  <c r="DU15" i="20"/>
  <c r="DN15" i="20"/>
  <c r="DO15" i="20" s="1"/>
  <c r="DI15" i="20"/>
  <c r="DD15" i="20"/>
  <c r="CW15" i="20"/>
  <c r="CR15" i="20"/>
  <c r="CS15" i="20" s="1"/>
  <c r="CM15" i="20"/>
  <c r="CN15" i="20" s="1"/>
  <c r="CF15" i="20"/>
  <c r="CG15" i="20" s="1"/>
  <c r="CA15" i="20"/>
  <c r="CB15" i="20" s="1"/>
  <c r="BV15" i="20"/>
  <c r="BW15" i="20" s="1"/>
  <c r="BO15" i="20"/>
  <c r="BJ15" i="20"/>
  <c r="BK15" i="20" s="1"/>
  <c r="BE15" i="20"/>
  <c r="AX15" i="20"/>
  <c r="AY15" i="20" s="1"/>
  <c r="AS15" i="20"/>
  <c r="AN15" i="20"/>
  <c r="AG15" i="20"/>
  <c r="AB15" i="20"/>
  <c r="AC15" i="20" s="1"/>
  <c r="W15" i="20"/>
  <c r="X15" i="20" s="1"/>
  <c r="P15" i="20"/>
  <c r="Q15" i="20" s="1"/>
  <c r="K15" i="20"/>
  <c r="L15" i="20" s="1"/>
  <c r="G15" i="20"/>
  <c r="TR14" i="20"/>
  <c r="TS14" i="20" s="1"/>
  <c r="TF14" i="20"/>
  <c r="TG14" i="20" s="1"/>
  <c r="QP14" i="20"/>
  <c r="QQ14" i="20" s="1"/>
  <c r="MH14" i="20"/>
  <c r="MI14" i="20" s="1"/>
  <c r="IJ14" i="20"/>
  <c r="IK14" i="20" s="1"/>
  <c r="EV14" i="20"/>
  <c r="EW14" i="20" s="1"/>
  <c r="BJ14" i="20"/>
  <c r="BK14" i="20" s="1"/>
  <c r="AB14" i="20"/>
  <c r="AC14" i="20" s="1"/>
  <c r="TW13" i="20"/>
  <c r="TR13" i="20"/>
  <c r="TS13" i="20" s="1"/>
  <c r="TM13" i="20"/>
  <c r="TN13" i="20" s="1"/>
  <c r="TF13" i="20"/>
  <c r="TF12" i="20" s="1"/>
  <c r="TG12" i="20" s="1"/>
  <c r="TA13" i="20"/>
  <c r="SV13" i="20"/>
  <c r="SW13" i="20" s="1"/>
  <c r="SO13" i="20"/>
  <c r="SP13" i="20" s="1"/>
  <c r="SJ13" i="20"/>
  <c r="SK13" i="20" s="1"/>
  <c r="SE13" i="20"/>
  <c r="RX13" i="20"/>
  <c r="RX12" i="20" s="1"/>
  <c r="RY12" i="20" s="1"/>
  <c r="RS13" i="20"/>
  <c r="RT13" i="20" s="1"/>
  <c r="RN13" i="20"/>
  <c r="RO13" i="20" s="1"/>
  <c r="RG13" i="20"/>
  <c r="RB13" i="20"/>
  <c r="RC13" i="20" s="1"/>
  <c r="QW13" i="20"/>
  <c r="QX13" i="20" s="1"/>
  <c r="QP13" i="20"/>
  <c r="QP12" i="20" s="1"/>
  <c r="QQ12" i="20" s="1"/>
  <c r="QK13" i="20"/>
  <c r="QL13" i="20" s="1"/>
  <c r="QF13" i="20"/>
  <c r="QF12" i="20" s="1"/>
  <c r="QG12" i="20" s="1"/>
  <c r="PY13" i="20"/>
  <c r="PZ13" i="20" s="1"/>
  <c r="PT13" i="20"/>
  <c r="PU13" i="20" s="1"/>
  <c r="PO13" i="20"/>
  <c r="PP13" i="20" s="1"/>
  <c r="PH13" i="20"/>
  <c r="PC13" i="20"/>
  <c r="PD13" i="20" s="1"/>
  <c r="OX13" i="20"/>
  <c r="OY13" i="20" s="1"/>
  <c r="OQ13" i="20"/>
  <c r="OR13" i="20" s="1"/>
  <c r="OL13" i="20"/>
  <c r="OM13" i="20" s="1"/>
  <c r="OG13" i="20"/>
  <c r="NZ13" i="20"/>
  <c r="NZ12" i="20" s="1"/>
  <c r="OA12" i="20" s="1"/>
  <c r="NU13" i="20"/>
  <c r="NV13" i="20" s="1"/>
  <c r="NP13" i="20"/>
  <c r="NQ13" i="20" s="1"/>
  <c r="NI13" i="20"/>
  <c r="ND13" i="20"/>
  <c r="NE13" i="20" s="1"/>
  <c r="MY13" i="20"/>
  <c r="MY12" i="20" s="1"/>
  <c r="MZ12" i="20" s="1"/>
  <c r="MR13" i="20"/>
  <c r="MR12" i="20" s="1"/>
  <c r="MS12" i="20" s="1"/>
  <c r="MM13" i="20"/>
  <c r="MN13" i="20" s="1"/>
  <c r="MH13" i="20"/>
  <c r="MI13" i="20" s="1"/>
  <c r="MA13" i="20"/>
  <c r="LV13" i="20"/>
  <c r="LW13" i="20" s="1"/>
  <c r="LQ13" i="20"/>
  <c r="LQ12" i="20" s="1"/>
  <c r="LR12" i="20" s="1"/>
  <c r="LJ13" i="20"/>
  <c r="LJ12" i="20" s="1"/>
  <c r="LK12" i="20" s="1"/>
  <c r="LE13" i="20"/>
  <c r="LF13" i="20" s="1"/>
  <c r="KZ13" i="20"/>
  <c r="LA13" i="20" s="1"/>
  <c r="KS13" i="20"/>
  <c r="KN13" i="20"/>
  <c r="KO13" i="20" s="1"/>
  <c r="KI13" i="20"/>
  <c r="KJ13" i="20" s="1"/>
  <c r="KB13" i="20"/>
  <c r="KB12" i="20" s="1"/>
  <c r="KC12" i="20" s="1"/>
  <c r="JW13" i="20"/>
  <c r="JX13" i="20" s="1"/>
  <c r="JR13" i="20"/>
  <c r="JS13" i="20" s="1"/>
  <c r="JK13" i="20"/>
  <c r="JL13" i="20" s="1"/>
  <c r="JF13" i="20"/>
  <c r="JA13" i="20"/>
  <c r="JB13" i="20" s="1"/>
  <c r="IT13" i="20"/>
  <c r="IT12" i="20" s="1"/>
  <c r="IU12" i="20" s="1"/>
  <c r="IO13" i="20"/>
  <c r="IP13" i="20" s="1"/>
  <c r="IJ13" i="20"/>
  <c r="IC13" i="20"/>
  <c r="ID13" i="20" s="1"/>
  <c r="HX13" i="20"/>
  <c r="HY13" i="20" s="1"/>
  <c r="HS13" i="20"/>
  <c r="HT13" i="20" s="1"/>
  <c r="HL13" i="20"/>
  <c r="HL12" i="20" s="1"/>
  <c r="HM12" i="20" s="1"/>
  <c r="HG13" i="20"/>
  <c r="HH13" i="20" s="1"/>
  <c r="HB13" i="20"/>
  <c r="HC13" i="20" s="1"/>
  <c r="GU13" i="20"/>
  <c r="GV13" i="20" s="1"/>
  <c r="GP13" i="20"/>
  <c r="GK13" i="20"/>
  <c r="GL13" i="20" s="1"/>
  <c r="GD13" i="20"/>
  <c r="GD12" i="20" s="1"/>
  <c r="GE12" i="20" s="1"/>
  <c r="FY13" i="20"/>
  <c r="FT13" i="20"/>
  <c r="FU13" i="20" s="1"/>
  <c r="FM13" i="20"/>
  <c r="FN13" i="20" s="1"/>
  <c r="FH13" i="20"/>
  <c r="FC13" i="20"/>
  <c r="FD13" i="20" s="1"/>
  <c r="EV13" i="20"/>
  <c r="EV12" i="20" s="1"/>
  <c r="EW12" i="20" s="1"/>
  <c r="EQ13" i="20"/>
  <c r="ER13" i="20" s="1"/>
  <c r="EL13" i="20"/>
  <c r="EE13" i="20"/>
  <c r="EF13" i="20" s="1"/>
  <c r="DZ13" i="20"/>
  <c r="EA13" i="20" s="1"/>
  <c r="DU13" i="20"/>
  <c r="DN13" i="20"/>
  <c r="DN12" i="20" s="1"/>
  <c r="DO12" i="20" s="1"/>
  <c r="DI13" i="20"/>
  <c r="DJ13" i="20" s="1"/>
  <c r="DD13" i="20"/>
  <c r="CW13" i="20"/>
  <c r="CX13" i="20" s="1"/>
  <c r="CR13" i="20"/>
  <c r="CS13" i="20" s="1"/>
  <c r="CM13" i="20"/>
  <c r="CN13" i="20" s="1"/>
  <c r="CF13" i="20"/>
  <c r="CF12" i="20" s="1"/>
  <c r="CG12" i="20" s="1"/>
  <c r="CA13" i="20"/>
  <c r="CB13" i="20" s="1"/>
  <c r="BV13" i="20"/>
  <c r="BW13" i="20" s="1"/>
  <c r="BO13" i="20"/>
  <c r="BP13" i="20" s="1"/>
  <c r="BJ13" i="20"/>
  <c r="BE13" i="20"/>
  <c r="BF13" i="20" s="1"/>
  <c r="AX13" i="20"/>
  <c r="AX12" i="20" s="1"/>
  <c r="AY12" i="20" s="1"/>
  <c r="AS13" i="20"/>
  <c r="AN13" i="20"/>
  <c r="AO13" i="20" s="1"/>
  <c r="AG13" i="20"/>
  <c r="AB13" i="20"/>
  <c r="AC13" i="20" s="1"/>
  <c r="W13" i="20"/>
  <c r="X13" i="20" s="1"/>
  <c r="P13" i="20"/>
  <c r="K13" i="20"/>
  <c r="G13" i="20"/>
  <c r="TM12" i="20"/>
  <c r="TN12" i="20" s="1"/>
  <c r="SV12" i="20"/>
  <c r="SW12" i="20" s="1"/>
  <c r="SO12" i="20"/>
  <c r="SP12" i="20" s="1"/>
  <c r="SJ12" i="20"/>
  <c r="SK12" i="20" s="1"/>
  <c r="RS12" i="20"/>
  <c r="RT12" i="20" s="1"/>
  <c r="QW12" i="20"/>
  <c r="QX12" i="20" s="1"/>
  <c r="PH12" i="20"/>
  <c r="PI12" i="20" s="1"/>
  <c r="NP12" i="20"/>
  <c r="NQ12" i="20" s="1"/>
  <c r="KZ12" i="20"/>
  <c r="LA12" i="20" s="1"/>
  <c r="JR12" i="20"/>
  <c r="JS12" i="20" s="1"/>
  <c r="JA12" i="20"/>
  <c r="JB12" i="20" s="1"/>
  <c r="IO12" i="20"/>
  <c r="IP12" i="20" s="1"/>
  <c r="IC12" i="20"/>
  <c r="ID12" i="20" s="1"/>
  <c r="HG12" i="20"/>
  <c r="HH12" i="20" s="1"/>
  <c r="FM12" i="20"/>
  <c r="FN12" i="20" s="1"/>
  <c r="CM12" i="20"/>
  <c r="CN12" i="20" s="1"/>
  <c r="P12" i="20"/>
  <c r="Q12" i="20" s="1"/>
  <c r="TW11" i="20"/>
  <c r="TX11" i="20" s="1"/>
  <c r="TR11" i="20"/>
  <c r="TS11" i="20" s="1"/>
  <c r="TM11" i="20"/>
  <c r="TN11" i="20" s="1"/>
  <c r="TF11" i="20"/>
  <c r="TA11" i="20"/>
  <c r="TB11" i="20" s="1"/>
  <c r="SV11" i="20"/>
  <c r="SW11" i="20" s="1"/>
  <c r="SO11" i="20"/>
  <c r="SP11" i="20" s="1"/>
  <c r="SJ11" i="20"/>
  <c r="SK11" i="20" s="1"/>
  <c r="SE11" i="20"/>
  <c r="SF11" i="20" s="1"/>
  <c r="RX11" i="20"/>
  <c r="RS11" i="20"/>
  <c r="RT11" i="20" s="1"/>
  <c r="RN11" i="20"/>
  <c r="RO11" i="20" s="1"/>
  <c r="RG11" i="20"/>
  <c r="RH11" i="20" s="1"/>
  <c r="RB11" i="20"/>
  <c r="RC11" i="20" s="1"/>
  <c r="QW11" i="20"/>
  <c r="QP11" i="20"/>
  <c r="QQ11" i="20" s="1"/>
  <c r="QK11" i="20"/>
  <c r="QF11" i="20"/>
  <c r="PY11" i="20"/>
  <c r="PZ11" i="20" s="1"/>
  <c r="PT11" i="20"/>
  <c r="PU11" i="20" s="1"/>
  <c r="PO11" i="20"/>
  <c r="PP11" i="20" s="1"/>
  <c r="PH11" i="20"/>
  <c r="PI11" i="20" s="1"/>
  <c r="PC11" i="20"/>
  <c r="PD11" i="20" s="1"/>
  <c r="OX11" i="20"/>
  <c r="OQ11" i="20"/>
  <c r="OR11" i="20" s="1"/>
  <c r="OL11" i="20"/>
  <c r="OG11" i="20"/>
  <c r="OH11" i="20" s="1"/>
  <c r="NZ11" i="20"/>
  <c r="OA11" i="20" s="1"/>
  <c r="NU11" i="20"/>
  <c r="NV11" i="20" s="1"/>
  <c r="NP11" i="20"/>
  <c r="NI11" i="20"/>
  <c r="NJ11" i="20" s="1"/>
  <c r="ND11" i="20"/>
  <c r="NE11" i="20" s="1"/>
  <c r="MY11" i="20"/>
  <c r="MR11" i="20"/>
  <c r="MS11" i="20" s="1"/>
  <c r="MM11" i="20"/>
  <c r="MN11" i="20" s="1"/>
  <c r="MH11" i="20"/>
  <c r="MA11" i="20"/>
  <c r="MB11" i="20" s="1"/>
  <c r="LV11" i="20"/>
  <c r="LW11" i="20" s="1"/>
  <c r="LQ11" i="20"/>
  <c r="LR11" i="20" s="1"/>
  <c r="LJ11" i="20"/>
  <c r="LK11" i="20" s="1"/>
  <c r="LE11" i="20"/>
  <c r="LF11" i="20" s="1"/>
  <c r="KZ11" i="20"/>
  <c r="KS11" i="20"/>
  <c r="KT11" i="20" s="1"/>
  <c r="KN11" i="20"/>
  <c r="KO11" i="20" s="1"/>
  <c r="KI11" i="20"/>
  <c r="KJ11" i="20" s="1"/>
  <c r="KB11" i="20"/>
  <c r="KC11" i="20" s="1"/>
  <c r="JW11" i="20"/>
  <c r="JX11" i="20" s="1"/>
  <c r="JR11" i="20"/>
  <c r="JK11" i="20"/>
  <c r="JL11" i="20" s="1"/>
  <c r="JF11" i="20"/>
  <c r="JA11" i="20"/>
  <c r="JB11" i="20" s="1"/>
  <c r="IT11" i="20"/>
  <c r="IU11" i="20" s="1"/>
  <c r="IO11" i="20"/>
  <c r="IJ11" i="20"/>
  <c r="IC11" i="20"/>
  <c r="ID11" i="20" s="1"/>
  <c r="HX11" i="20"/>
  <c r="HS11" i="20"/>
  <c r="HT11" i="20" s="1"/>
  <c r="HL11" i="20"/>
  <c r="HM11" i="20" s="1"/>
  <c r="HG11" i="20"/>
  <c r="HH11" i="20" s="1"/>
  <c r="HB11" i="20"/>
  <c r="GU11" i="20"/>
  <c r="GV11" i="20" s="1"/>
  <c r="GP11" i="20"/>
  <c r="GQ11" i="20" s="1"/>
  <c r="GK11" i="20"/>
  <c r="GL11" i="20" s="1"/>
  <c r="GD11" i="20"/>
  <c r="GE11" i="20" s="1"/>
  <c r="FY11" i="20"/>
  <c r="FZ11" i="20" s="1"/>
  <c r="FT11" i="20"/>
  <c r="FM11" i="20"/>
  <c r="FN11" i="20" s="1"/>
  <c r="FH11" i="20"/>
  <c r="FI11" i="20" s="1"/>
  <c r="FC11" i="20"/>
  <c r="FD11" i="20" s="1"/>
  <c r="EV11" i="20"/>
  <c r="EW11" i="20" s="1"/>
  <c r="EQ11" i="20"/>
  <c r="ER11" i="20" s="1"/>
  <c r="EL11" i="20"/>
  <c r="EE11" i="20"/>
  <c r="EF11" i="20" s="1"/>
  <c r="DZ11" i="20"/>
  <c r="DV11" i="20"/>
  <c r="DU11" i="20"/>
  <c r="DN11" i="20"/>
  <c r="DO11" i="20" s="1"/>
  <c r="DI11" i="20"/>
  <c r="DJ11" i="20" s="1"/>
  <c r="DD11" i="20"/>
  <c r="CW11" i="20"/>
  <c r="CX11" i="20" s="1"/>
  <c r="CR11" i="20"/>
  <c r="CS11" i="20" s="1"/>
  <c r="CM11" i="20"/>
  <c r="CF11" i="20"/>
  <c r="CG11" i="20" s="1"/>
  <c r="CA11" i="20"/>
  <c r="CB11" i="20" s="1"/>
  <c r="BV11" i="20"/>
  <c r="BO11" i="20"/>
  <c r="BP11" i="20" s="1"/>
  <c r="BJ11" i="20"/>
  <c r="BK11" i="20" s="1"/>
  <c r="BE11" i="20"/>
  <c r="BF11" i="20" s="1"/>
  <c r="AX11" i="20"/>
  <c r="AY11" i="20" s="1"/>
  <c r="AS11" i="20"/>
  <c r="AT11" i="20" s="1"/>
  <c r="AN11" i="20"/>
  <c r="AG11" i="20"/>
  <c r="AH11" i="20" s="1"/>
  <c r="AB11" i="20"/>
  <c r="AC11" i="20" s="1"/>
  <c r="W11" i="20"/>
  <c r="X11" i="20" s="1"/>
  <c r="P11" i="20"/>
  <c r="Q11" i="20" s="1"/>
  <c r="K11" i="20"/>
  <c r="L11" i="20" s="1"/>
  <c r="TW10" i="20"/>
  <c r="TX10" i="20" s="1"/>
  <c r="TR10" i="20"/>
  <c r="TS10" i="20" s="1"/>
  <c r="TM10" i="20"/>
  <c r="TN10" i="20" s="1"/>
  <c r="TF10" i="20"/>
  <c r="TG10" i="20" s="1"/>
  <c r="TA10" i="20"/>
  <c r="TB10" i="20" s="1"/>
  <c r="SV10" i="20"/>
  <c r="SO10" i="20"/>
  <c r="SP10" i="20" s="1"/>
  <c r="SJ10" i="20"/>
  <c r="SK10" i="20" s="1"/>
  <c r="SE10" i="20"/>
  <c r="SF10" i="20" s="1"/>
  <c r="RX10" i="20"/>
  <c r="RY10" i="20" s="1"/>
  <c r="RS10" i="20"/>
  <c r="RT10" i="20" s="1"/>
  <c r="RN10" i="20"/>
  <c r="RG10" i="20"/>
  <c r="RH10" i="20" s="1"/>
  <c r="RB10" i="20"/>
  <c r="RC10" i="20" s="1"/>
  <c r="QW10" i="20"/>
  <c r="QP10" i="20"/>
  <c r="QQ10" i="20" s="1"/>
  <c r="QK10" i="20"/>
  <c r="QL10" i="20" s="1"/>
  <c r="QF10" i="20"/>
  <c r="PY10" i="20"/>
  <c r="PZ10" i="20" s="1"/>
  <c r="PT10" i="20"/>
  <c r="PU10" i="20" s="1"/>
  <c r="PO10" i="20"/>
  <c r="PH10" i="20"/>
  <c r="PI10" i="20" s="1"/>
  <c r="PC10" i="20"/>
  <c r="PD10" i="20" s="1"/>
  <c r="OX10" i="20"/>
  <c r="OQ10" i="20"/>
  <c r="OR10" i="20" s="1"/>
  <c r="OL10" i="20"/>
  <c r="OM10" i="20" s="1"/>
  <c r="OG10" i="20"/>
  <c r="OH10" i="20" s="1"/>
  <c r="NZ10" i="20"/>
  <c r="OA10" i="20" s="1"/>
  <c r="NU10" i="20"/>
  <c r="NV10" i="20" s="1"/>
  <c r="NP10" i="20"/>
  <c r="NI10" i="20"/>
  <c r="NJ10" i="20" s="1"/>
  <c r="ND10" i="20"/>
  <c r="NE10" i="20" s="1"/>
  <c r="MY10" i="20"/>
  <c r="MZ10" i="20" s="1"/>
  <c r="MR10" i="20"/>
  <c r="MS10" i="20" s="1"/>
  <c r="MM10" i="20"/>
  <c r="MN10" i="20" s="1"/>
  <c r="MH10" i="20"/>
  <c r="MA10" i="20"/>
  <c r="MB10" i="20" s="1"/>
  <c r="LV10" i="20"/>
  <c r="LW10" i="20" s="1"/>
  <c r="LQ10" i="20"/>
  <c r="LJ10" i="20"/>
  <c r="LK10" i="20" s="1"/>
  <c r="LE10" i="20"/>
  <c r="LF10" i="20" s="1"/>
  <c r="KZ10" i="20"/>
  <c r="KS10" i="20"/>
  <c r="KT10" i="20" s="1"/>
  <c r="KN10" i="20"/>
  <c r="KO10" i="20" s="1"/>
  <c r="KI10" i="20"/>
  <c r="KJ10" i="20" s="1"/>
  <c r="KB10" i="20"/>
  <c r="KC10" i="20" s="1"/>
  <c r="JW10" i="20"/>
  <c r="JX10" i="20" s="1"/>
  <c r="JR10" i="20"/>
  <c r="JK10" i="20"/>
  <c r="JL10" i="20" s="1"/>
  <c r="JF10" i="20"/>
  <c r="JG10" i="20" s="1"/>
  <c r="JA10" i="20"/>
  <c r="JB10" i="20" s="1"/>
  <c r="IT10" i="20"/>
  <c r="IU10" i="20" s="1"/>
  <c r="IO10" i="20"/>
  <c r="IP10" i="20" s="1"/>
  <c r="IJ10" i="20"/>
  <c r="IC10" i="20"/>
  <c r="ID10" i="20" s="1"/>
  <c r="HX10" i="20"/>
  <c r="HY10" i="20" s="1"/>
  <c r="HS10" i="20"/>
  <c r="HL10" i="20"/>
  <c r="HM10" i="20" s="1"/>
  <c r="HG10" i="20"/>
  <c r="HH10" i="20" s="1"/>
  <c r="HB10" i="20"/>
  <c r="GU10" i="20"/>
  <c r="GV10" i="20" s="1"/>
  <c r="GP10" i="20"/>
  <c r="GQ10" i="20" s="1"/>
  <c r="GK10" i="20"/>
  <c r="GD10" i="20"/>
  <c r="GE10" i="20" s="1"/>
  <c r="FY10" i="20"/>
  <c r="FZ10" i="20" s="1"/>
  <c r="FT10" i="20"/>
  <c r="FN10" i="20"/>
  <c r="FM10" i="20"/>
  <c r="FH10" i="20"/>
  <c r="FI10" i="20" s="1"/>
  <c r="FC10" i="20"/>
  <c r="EV10" i="20"/>
  <c r="EW10" i="20" s="1"/>
  <c r="EQ10" i="20"/>
  <c r="ER10" i="20" s="1"/>
  <c r="EL10" i="20"/>
  <c r="EE10" i="20"/>
  <c r="EF10" i="20" s="1"/>
  <c r="DZ10" i="20"/>
  <c r="EA10" i="20" s="1"/>
  <c r="DU10" i="20"/>
  <c r="DN10" i="20"/>
  <c r="DO10" i="20" s="1"/>
  <c r="DI10" i="20"/>
  <c r="DJ10" i="20" s="1"/>
  <c r="DD10" i="20"/>
  <c r="CW10" i="20"/>
  <c r="CX10" i="20" s="1"/>
  <c r="CR10" i="20"/>
  <c r="CS10" i="20" s="1"/>
  <c r="CM10" i="20"/>
  <c r="CN10" i="20" s="1"/>
  <c r="CF10" i="20"/>
  <c r="CG10" i="20" s="1"/>
  <c r="CA10" i="20"/>
  <c r="CB10" i="20" s="1"/>
  <c r="BV10" i="20"/>
  <c r="BO10" i="20"/>
  <c r="BP10" i="20" s="1"/>
  <c r="BJ10" i="20"/>
  <c r="BK10" i="20" s="1"/>
  <c r="BE10" i="20"/>
  <c r="AX10" i="20"/>
  <c r="AY10" i="20" s="1"/>
  <c r="AS10" i="20"/>
  <c r="AT10" i="20" s="1"/>
  <c r="AN10" i="20"/>
  <c r="AG10" i="20"/>
  <c r="AH10" i="20" s="1"/>
  <c r="AB10" i="20"/>
  <c r="AC10" i="20" s="1"/>
  <c r="W10" i="20"/>
  <c r="P10" i="20"/>
  <c r="Q10" i="20" s="1"/>
  <c r="K10" i="20"/>
  <c r="L10" i="20" s="1"/>
  <c r="TW9" i="20"/>
  <c r="TX9" i="20" s="1"/>
  <c r="TR9" i="20"/>
  <c r="TS9" i="20" s="1"/>
  <c r="TM9" i="20"/>
  <c r="TN9" i="20" s="1"/>
  <c r="TF9" i="20"/>
  <c r="TG9" i="20" s="1"/>
  <c r="TA9" i="20"/>
  <c r="TB9" i="20" s="1"/>
  <c r="SV9" i="20"/>
  <c r="SO9" i="20"/>
  <c r="SP9" i="20" s="1"/>
  <c r="SJ9" i="20"/>
  <c r="SK9" i="20" s="1"/>
  <c r="SE9" i="20"/>
  <c r="SF9" i="20" s="1"/>
  <c r="RX9" i="20"/>
  <c r="RY9" i="20" s="1"/>
  <c r="RS9" i="20"/>
  <c r="RT9" i="20" s="1"/>
  <c r="RN9" i="20"/>
  <c r="RG9" i="20"/>
  <c r="RH9" i="20" s="1"/>
  <c r="RB9" i="20"/>
  <c r="RC9" i="20" s="1"/>
  <c r="QW9" i="20"/>
  <c r="QP9" i="20"/>
  <c r="QQ9" i="20" s="1"/>
  <c r="QK9" i="20"/>
  <c r="QL9" i="20" s="1"/>
  <c r="QF9" i="20"/>
  <c r="PY9" i="20"/>
  <c r="PZ9" i="20" s="1"/>
  <c r="PT9" i="20"/>
  <c r="PU9" i="20" s="1"/>
  <c r="PO9" i="20"/>
  <c r="PH9" i="20"/>
  <c r="PI9" i="20" s="1"/>
  <c r="PC9" i="20"/>
  <c r="PD9" i="20" s="1"/>
  <c r="OX9" i="20"/>
  <c r="OQ9" i="20"/>
  <c r="OR9" i="20" s="1"/>
  <c r="OL9" i="20"/>
  <c r="OM9" i="20" s="1"/>
  <c r="OG9" i="20"/>
  <c r="NZ9" i="20"/>
  <c r="OA9" i="20" s="1"/>
  <c r="NU9" i="20"/>
  <c r="NV9" i="20" s="1"/>
  <c r="NP9" i="20"/>
  <c r="NI9" i="20"/>
  <c r="NJ9" i="20" s="1"/>
  <c r="ND9" i="20"/>
  <c r="NE9" i="20" s="1"/>
  <c r="MY9" i="20"/>
  <c r="MZ9" i="20" s="1"/>
  <c r="MR9" i="20"/>
  <c r="MS9" i="20" s="1"/>
  <c r="MM9" i="20"/>
  <c r="MN9" i="20" s="1"/>
  <c r="MH9" i="20"/>
  <c r="MA9" i="20"/>
  <c r="MB9" i="20" s="1"/>
  <c r="LV9" i="20"/>
  <c r="LW9" i="20" s="1"/>
  <c r="LQ9" i="20"/>
  <c r="LJ9" i="20"/>
  <c r="LK9" i="20" s="1"/>
  <c r="LE9" i="20"/>
  <c r="LF9" i="20" s="1"/>
  <c r="KZ9" i="20"/>
  <c r="KS9" i="20"/>
  <c r="KT9" i="20" s="1"/>
  <c r="KN9" i="20"/>
  <c r="KO9" i="20" s="1"/>
  <c r="KI9" i="20"/>
  <c r="KB9" i="20"/>
  <c r="KC9" i="20" s="1"/>
  <c r="JW9" i="20"/>
  <c r="JX9" i="20" s="1"/>
  <c r="JR9" i="20"/>
  <c r="JK9" i="20"/>
  <c r="JL9" i="20" s="1"/>
  <c r="JF9" i="20"/>
  <c r="JG9" i="20" s="1"/>
  <c r="JA9" i="20"/>
  <c r="IT9" i="20"/>
  <c r="IU9" i="20" s="1"/>
  <c r="IO9" i="20"/>
  <c r="IP9" i="20" s="1"/>
  <c r="IJ9" i="20"/>
  <c r="IC9" i="20"/>
  <c r="ID9" i="20" s="1"/>
  <c r="HX9" i="20"/>
  <c r="HY9" i="20" s="1"/>
  <c r="HS9" i="20"/>
  <c r="HT9" i="20" s="1"/>
  <c r="HL9" i="20"/>
  <c r="HM9" i="20" s="1"/>
  <c r="HG9" i="20"/>
  <c r="HH9" i="20" s="1"/>
  <c r="HB9" i="20"/>
  <c r="GU9" i="20"/>
  <c r="GV9" i="20" s="1"/>
  <c r="GP9" i="20"/>
  <c r="GQ9" i="20" s="1"/>
  <c r="GK9" i="20"/>
  <c r="GD9" i="20"/>
  <c r="GE9" i="20" s="1"/>
  <c r="FY9" i="20"/>
  <c r="FZ9" i="20" s="1"/>
  <c r="FT9" i="20"/>
  <c r="FM9" i="20"/>
  <c r="FN9" i="20" s="1"/>
  <c r="FH9" i="20"/>
  <c r="FI9" i="20" s="1"/>
  <c r="FC9" i="20"/>
  <c r="EV9" i="20"/>
  <c r="EW9" i="20" s="1"/>
  <c r="EQ9" i="20"/>
  <c r="ER9" i="20" s="1"/>
  <c r="EL9" i="20"/>
  <c r="EE9" i="20"/>
  <c r="EF9" i="20" s="1"/>
  <c r="DZ9" i="20"/>
  <c r="EA9" i="20" s="1"/>
  <c r="DU9" i="20"/>
  <c r="DN9" i="20"/>
  <c r="DO9" i="20" s="1"/>
  <c r="DI9" i="20"/>
  <c r="DJ9" i="20" s="1"/>
  <c r="DD9" i="20"/>
  <c r="CW9" i="20"/>
  <c r="CX9" i="20" s="1"/>
  <c r="CR9" i="20"/>
  <c r="CS9" i="20" s="1"/>
  <c r="CM9" i="20"/>
  <c r="CN9" i="20" s="1"/>
  <c r="CF9" i="20"/>
  <c r="CG9" i="20" s="1"/>
  <c r="CA9" i="20"/>
  <c r="CB9" i="20" s="1"/>
  <c r="BV9" i="20"/>
  <c r="BO9" i="20"/>
  <c r="BP9" i="20" s="1"/>
  <c r="BJ9" i="20"/>
  <c r="BK9" i="20" s="1"/>
  <c r="BE9" i="20"/>
  <c r="AX9" i="20"/>
  <c r="AY9" i="20" s="1"/>
  <c r="AS9" i="20"/>
  <c r="AT9" i="20" s="1"/>
  <c r="AN9" i="20"/>
  <c r="AG9" i="20"/>
  <c r="AH9" i="20" s="1"/>
  <c r="AB9" i="20"/>
  <c r="AC9" i="20" s="1"/>
  <c r="W9" i="20"/>
  <c r="P9" i="20"/>
  <c r="Q9" i="20" s="1"/>
  <c r="K9" i="20"/>
  <c r="L9" i="20" s="1"/>
  <c r="TW8" i="20"/>
  <c r="TX8" i="20" s="1"/>
  <c r="TR8" i="20"/>
  <c r="TS8" i="20" s="1"/>
  <c r="TM8" i="20"/>
  <c r="TF8" i="20"/>
  <c r="TG8" i="20" s="1"/>
  <c r="TA8" i="20"/>
  <c r="TB8" i="20" s="1"/>
  <c r="SV8" i="20"/>
  <c r="SO8" i="20"/>
  <c r="SP8" i="20" s="1"/>
  <c r="SJ8" i="20"/>
  <c r="SK8" i="20" s="1"/>
  <c r="SF8" i="20"/>
  <c r="SE8" i="20"/>
  <c r="RX8" i="20"/>
  <c r="RY8" i="20" s="1"/>
  <c r="RS8" i="20"/>
  <c r="RT8" i="20" s="1"/>
  <c r="RN8" i="20"/>
  <c r="RG8" i="20"/>
  <c r="RH8" i="20" s="1"/>
  <c r="RB8" i="20"/>
  <c r="QW8" i="20"/>
  <c r="QP8" i="20"/>
  <c r="QQ8" i="20" s="1"/>
  <c r="QK8" i="20"/>
  <c r="QL8" i="20" s="1"/>
  <c r="QF8" i="20"/>
  <c r="PY8" i="20"/>
  <c r="PZ8" i="20" s="1"/>
  <c r="PT8" i="20"/>
  <c r="PU8" i="20" s="1"/>
  <c r="PO8" i="20"/>
  <c r="PH8" i="20"/>
  <c r="PI8" i="20" s="1"/>
  <c r="PC8" i="20"/>
  <c r="PD8" i="20" s="1"/>
  <c r="OX8" i="20"/>
  <c r="OQ8" i="20"/>
  <c r="OR8" i="20" s="1"/>
  <c r="OL8" i="20"/>
  <c r="OM8" i="20" s="1"/>
  <c r="OG8" i="20"/>
  <c r="OG7" i="20" s="1"/>
  <c r="OH7" i="20" s="1"/>
  <c r="NZ8" i="20"/>
  <c r="OA8" i="20" s="1"/>
  <c r="NU8" i="20"/>
  <c r="NP8" i="20"/>
  <c r="NI8" i="20"/>
  <c r="NJ8" i="20" s="1"/>
  <c r="ND8" i="20"/>
  <c r="NE8" i="20" s="1"/>
  <c r="MY8" i="20"/>
  <c r="MY7" i="20" s="1"/>
  <c r="MZ7" i="20" s="1"/>
  <c r="MR8" i="20"/>
  <c r="MS8" i="20" s="1"/>
  <c r="MM8" i="20"/>
  <c r="MN8" i="20" s="1"/>
  <c r="MH8" i="20"/>
  <c r="MA8" i="20"/>
  <c r="MB8" i="20" s="1"/>
  <c r="LV8" i="20"/>
  <c r="LW8" i="20" s="1"/>
  <c r="LQ8" i="20"/>
  <c r="LJ8" i="20"/>
  <c r="LK8" i="20" s="1"/>
  <c r="LE8" i="20"/>
  <c r="LF8" i="20" s="1"/>
  <c r="KZ8" i="20"/>
  <c r="KS8" i="20"/>
  <c r="KN8" i="20"/>
  <c r="KO8" i="20" s="1"/>
  <c r="KI8" i="20"/>
  <c r="KI7" i="20" s="1"/>
  <c r="KJ7" i="20" s="1"/>
  <c r="KB8" i="20"/>
  <c r="KC8" i="20" s="1"/>
  <c r="JW8" i="20"/>
  <c r="JX8" i="20" s="1"/>
  <c r="JR8" i="20"/>
  <c r="JK8" i="20"/>
  <c r="JL8" i="20" s="1"/>
  <c r="JF8" i="20"/>
  <c r="JG8" i="20" s="1"/>
  <c r="JA8" i="20"/>
  <c r="IT8" i="20"/>
  <c r="IU8" i="20" s="1"/>
  <c r="IO8" i="20"/>
  <c r="IP8" i="20" s="1"/>
  <c r="IJ8" i="20"/>
  <c r="IC8" i="20"/>
  <c r="ID8" i="20" s="1"/>
  <c r="HX8" i="20"/>
  <c r="HY8" i="20" s="1"/>
  <c r="HS8" i="20"/>
  <c r="HT8" i="20" s="1"/>
  <c r="HL8" i="20"/>
  <c r="HM8" i="20" s="1"/>
  <c r="HG8" i="20"/>
  <c r="HH8" i="20" s="1"/>
  <c r="HB8" i="20"/>
  <c r="GU8" i="20"/>
  <c r="GV8" i="20" s="1"/>
  <c r="GP8" i="20"/>
  <c r="GQ8" i="20" s="1"/>
  <c r="GK8" i="20"/>
  <c r="GD8" i="20"/>
  <c r="GE8" i="20" s="1"/>
  <c r="FY8" i="20"/>
  <c r="FZ8" i="20" s="1"/>
  <c r="FT8" i="20"/>
  <c r="FM8" i="20"/>
  <c r="FN8" i="20" s="1"/>
  <c r="FH8" i="20"/>
  <c r="FI8" i="20" s="1"/>
  <c r="FC8" i="20"/>
  <c r="FC7" i="20" s="1"/>
  <c r="FD7" i="20" s="1"/>
  <c r="EV8" i="20"/>
  <c r="EW8" i="20" s="1"/>
  <c r="EQ8" i="20"/>
  <c r="ER8" i="20" s="1"/>
  <c r="EL8" i="20"/>
  <c r="EE8" i="20"/>
  <c r="EF8" i="20" s="1"/>
  <c r="DZ8" i="20"/>
  <c r="EA8" i="20" s="1"/>
  <c r="DU8" i="20"/>
  <c r="DN8" i="20"/>
  <c r="DO8" i="20" s="1"/>
  <c r="DI8" i="20"/>
  <c r="DJ8" i="20" s="1"/>
  <c r="DD8" i="20"/>
  <c r="CW8" i="20"/>
  <c r="CX8" i="20" s="1"/>
  <c r="CR8" i="20"/>
  <c r="CS8" i="20" s="1"/>
  <c r="CM8" i="20"/>
  <c r="CN8" i="20" s="1"/>
  <c r="CF8" i="20"/>
  <c r="CG8" i="20" s="1"/>
  <c r="CA8" i="20"/>
  <c r="CB8" i="20" s="1"/>
  <c r="BV8" i="20"/>
  <c r="BO8" i="20"/>
  <c r="BP8" i="20" s="1"/>
  <c r="BJ8" i="20"/>
  <c r="BK8" i="20" s="1"/>
  <c r="BE8" i="20"/>
  <c r="AX8" i="20"/>
  <c r="AS8" i="20"/>
  <c r="AT8" i="20" s="1"/>
  <c r="AN8" i="20"/>
  <c r="AG8" i="20"/>
  <c r="AH8" i="20" s="1"/>
  <c r="AB8" i="20"/>
  <c r="AC8" i="20" s="1"/>
  <c r="X8" i="20"/>
  <c r="W8" i="20"/>
  <c r="P8" i="20"/>
  <c r="K8" i="20"/>
  <c r="L8" i="20" s="1"/>
  <c r="TR7" i="20"/>
  <c r="TS7" i="20" s="1"/>
  <c r="SJ7" i="20"/>
  <c r="SK7" i="20" s="1"/>
  <c r="SE7" i="20"/>
  <c r="SF7" i="20" s="1"/>
  <c r="QF7" i="20"/>
  <c r="QG7" i="20" s="1"/>
  <c r="JW7" i="20"/>
  <c r="JX7" i="20" s="1"/>
  <c r="HX7" i="20"/>
  <c r="HY7" i="20" s="1"/>
  <c r="HG7" i="20"/>
  <c r="HH7" i="20" s="1"/>
  <c r="HB7" i="20"/>
  <c r="HC7" i="20" s="1"/>
  <c r="FM7" i="20"/>
  <c r="FN7" i="20" s="1"/>
  <c r="FH7" i="20"/>
  <c r="FI7" i="20" s="1"/>
  <c r="K7" i="20"/>
  <c r="L7" i="20" s="1"/>
  <c r="TW6" i="20"/>
  <c r="TX6" i="20" s="1"/>
  <c r="TR6" i="20"/>
  <c r="TS6" i="20" s="1"/>
  <c r="TM6" i="20"/>
  <c r="TF6" i="20"/>
  <c r="TG6" i="20" s="1"/>
  <c r="TA6" i="20"/>
  <c r="TB6" i="20" s="1"/>
  <c r="SV6" i="20"/>
  <c r="SO6" i="20"/>
  <c r="SP6" i="20" s="1"/>
  <c r="SJ6" i="20"/>
  <c r="SK6" i="20" s="1"/>
  <c r="SE6" i="20"/>
  <c r="SE4" i="20" s="1"/>
  <c r="SF4" i="20" s="1"/>
  <c r="RX6" i="20"/>
  <c r="RY6" i="20" s="1"/>
  <c r="RS6" i="20"/>
  <c r="RT6" i="20" s="1"/>
  <c r="RN6" i="20"/>
  <c r="RG6" i="20"/>
  <c r="RH6" i="20" s="1"/>
  <c r="RB6" i="20"/>
  <c r="RC6" i="20" s="1"/>
  <c r="QW6" i="20"/>
  <c r="QP6" i="20"/>
  <c r="QQ6" i="20" s="1"/>
  <c r="QK6" i="20"/>
  <c r="QL6" i="20" s="1"/>
  <c r="QF6" i="20"/>
  <c r="PY6" i="20"/>
  <c r="PZ6" i="20" s="1"/>
  <c r="PT6" i="20"/>
  <c r="PU6" i="20" s="1"/>
  <c r="PO6" i="20"/>
  <c r="PH6" i="20"/>
  <c r="PI6" i="20" s="1"/>
  <c r="PC6" i="20"/>
  <c r="PD6" i="20" s="1"/>
  <c r="OX6" i="20"/>
  <c r="OQ6" i="20"/>
  <c r="OR6" i="20" s="1"/>
  <c r="OL6" i="20"/>
  <c r="OM6" i="20" s="1"/>
  <c r="OG6" i="20"/>
  <c r="OG4" i="20" s="1"/>
  <c r="OH4" i="20" s="1"/>
  <c r="NZ6" i="20"/>
  <c r="OA6" i="20" s="1"/>
  <c r="NU6" i="20"/>
  <c r="NV6" i="20" s="1"/>
  <c r="NP6" i="20"/>
  <c r="NI6" i="20"/>
  <c r="NJ6" i="20" s="1"/>
  <c r="ND6" i="20"/>
  <c r="NE6" i="20" s="1"/>
  <c r="MY6" i="20"/>
  <c r="MZ6" i="20" s="1"/>
  <c r="MR6" i="20"/>
  <c r="MS6" i="20" s="1"/>
  <c r="MM6" i="20"/>
  <c r="MN6" i="20" s="1"/>
  <c r="MH6" i="20"/>
  <c r="MA6" i="20"/>
  <c r="MB6" i="20" s="1"/>
  <c r="LV6" i="20"/>
  <c r="LW6" i="20" s="1"/>
  <c r="LQ6" i="20"/>
  <c r="LR6" i="20" s="1"/>
  <c r="LJ6" i="20"/>
  <c r="LK6" i="20" s="1"/>
  <c r="LE6" i="20"/>
  <c r="LF6" i="20" s="1"/>
  <c r="KZ6" i="20"/>
  <c r="KS6" i="20"/>
  <c r="KT6" i="20" s="1"/>
  <c r="KN6" i="20"/>
  <c r="KO6" i="20" s="1"/>
  <c r="KI6" i="20"/>
  <c r="KJ6" i="20" s="1"/>
  <c r="KB6" i="20"/>
  <c r="KC6" i="20" s="1"/>
  <c r="JW6" i="20"/>
  <c r="JX6" i="20" s="1"/>
  <c r="JR6" i="20"/>
  <c r="JK6" i="20"/>
  <c r="JL6" i="20" s="1"/>
  <c r="JF6" i="20"/>
  <c r="JG6" i="20" s="1"/>
  <c r="JA6" i="20"/>
  <c r="JB6" i="20" s="1"/>
  <c r="IT6" i="20"/>
  <c r="IU6" i="20" s="1"/>
  <c r="IO6" i="20"/>
  <c r="IP6" i="20" s="1"/>
  <c r="IJ6" i="20"/>
  <c r="IC6" i="20"/>
  <c r="ID6" i="20" s="1"/>
  <c r="HX6" i="20"/>
  <c r="HY6" i="20" s="1"/>
  <c r="HS6" i="20"/>
  <c r="HT6" i="20" s="1"/>
  <c r="HL6" i="20"/>
  <c r="HM6" i="20" s="1"/>
  <c r="HG6" i="20"/>
  <c r="HH6" i="20" s="1"/>
  <c r="HB6" i="20"/>
  <c r="GU6" i="20"/>
  <c r="GV6" i="20" s="1"/>
  <c r="GP6" i="20"/>
  <c r="GQ6" i="20" s="1"/>
  <c r="GK6" i="20"/>
  <c r="GL6" i="20" s="1"/>
  <c r="GD6" i="20"/>
  <c r="GE6" i="20" s="1"/>
  <c r="FY6" i="20"/>
  <c r="FZ6" i="20" s="1"/>
  <c r="FT6" i="20"/>
  <c r="FM6" i="20"/>
  <c r="FN6" i="20" s="1"/>
  <c r="FH6" i="20"/>
  <c r="FI6" i="20" s="1"/>
  <c r="FC6" i="20"/>
  <c r="FD6" i="20" s="1"/>
  <c r="EV6" i="20"/>
  <c r="EW6" i="20" s="1"/>
  <c r="EQ6" i="20"/>
  <c r="ER6" i="20" s="1"/>
  <c r="EL6" i="20"/>
  <c r="EM6" i="20" s="1"/>
  <c r="EE6" i="20"/>
  <c r="EF6" i="20" s="1"/>
  <c r="DZ6" i="20"/>
  <c r="EA6" i="20" s="1"/>
  <c r="DU6" i="20"/>
  <c r="DV6" i="20" s="1"/>
  <c r="DN6" i="20"/>
  <c r="DO6" i="20" s="1"/>
  <c r="DI6" i="20"/>
  <c r="DJ6" i="20" s="1"/>
  <c r="DD6" i="20"/>
  <c r="CW6" i="20"/>
  <c r="CX6" i="20" s="1"/>
  <c r="CR6" i="20"/>
  <c r="CS6" i="20" s="1"/>
  <c r="CM6" i="20"/>
  <c r="CN6" i="20" s="1"/>
  <c r="CF6" i="20"/>
  <c r="CA6" i="20"/>
  <c r="CB6" i="20" s="1"/>
  <c r="BV6" i="20"/>
  <c r="BO6" i="20"/>
  <c r="BP6" i="20" s="1"/>
  <c r="BJ6" i="20"/>
  <c r="BK6" i="20" s="1"/>
  <c r="BE6" i="20"/>
  <c r="BF6" i="20" s="1"/>
  <c r="AX6" i="20"/>
  <c r="AY6" i="20" s="1"/>
  <c r="AS6" i="20"/>
  <c r="AT6" i="20" s="1"/>
  <c r="AN6" i="20"/>
  <c r="AG6" i="20"/>
  <c r="AB6" i="20"/>
  <c r="AC6" i="20" s="1"/>
  <c r="W6" i="20"/>
  <c r="X6" i="20" s="1"/>
  <c r="P6" i="20"/>
  <c r="Q6" i="20" s="1"/>
  <c r="K6" i="20"/>
  <c r="L6" i="20" s="1"/>
  <c r="G6" i="20"/>
  <c r="TW5" i="20"/>
  <c r="TX5" i="20" s="1"/>
  <c r="TR5" i="20"/>
  <c r="TS5" i="20" s="1"/>
  <c r="TM5" i="20"/>
  <c r="TN5" i="20" s="1"/>
  <c r="TF5" i="20"/>
  <c r="TG5" i="20" s="1"/>
  <c r="TA5" i="20"/>
  <c r="TB5" i="20" s="1"/>
  <c r="SV5" i="20"/>
  <c r="SO5" i="20"/>
  <c r="SP5" i="20" s="1"/>
  <c r="SJ5" i="20"/>
  <c r="SK5" i="20" s="1"/>
  <c r="SF5" i="20"/>
  <c r="SE5" i="20"/>
  <c r="RX5" i="20"/>
  <c r="RY5" i="20" s="1"/>
  <c r="RS5" i="20"/>
  <c r="RT5" i="20" s="1"/>
  <c r="RN5" i="20"/>
  <c r="RG5" i="20"/>
  <c r="RG4" i="20" s="1"/>
  <c r="RH4" i="20" s="1"/>
  <c r="RB5" i="20"/>
  <c r="RC5" i="20" s="1"/>
  <c r="QW5" i="20"/>
  <c r="QP5" i="20"/>
  <c r="QK5" i="20"/>
  <c r="QL5" i="20" s="1"/>
  <c r="QF5" i="20"/>
  <c r="PY5" i="20"/>
  <c r="PY4" i="20" s="1"/>
  <c r="PZ4" i="20" s="1"/>
  <c r="PT5" i="20"/>
  <c r="PU5" i="20" s="1"/>
  <c r="PO5" i="20"/>
  <c r="PP5" i="20" s="1"/>
  <c r="PH5" i="20"/>
  <c r="PI5" i="20" s="1"/>
  <c r="PC5" i="20"/>
  <c r="PD5" i="20" s="1"/>
  <c r="OX5" i="20"/>
  <c r="OQ5" i="20"/>
  <c r="OR5" i="20" s="1"/>
  <c r="OL5" i="20"/>
  <c r="OM5" i="20" s="1"/>
  <c r="OG5" i="20"/>
  <c r="OH5" i="20" s="1"/>
  <c r="NZ5" i="20"/>
  <c r="NZ4" i="20" s="1"/>
  <c r="OA4" i="20" s="1"/>
  <c r="NU5" i="20"/>
  <c r="NV5" i="20" s="1"/>
  <c r="NP5" i="20"/>
  <c r="NP4" i="20" s="1"/>
  <c r="NQ4" i="20" s="1"/>
  <c r="NI5" i="20"/>
  <c r="NJ5" i="20" s="1"/>
  <c r="ND5" i="20"/>
  <c r="NE5" i="20" s="1"/>
  <c r="MY5" i="20"/>
  <c r="MZ5" i="20" s="1"/>
  <c r="MR5" i="20"/>
  <c r="MS5" i="20" s="1"/>
  <c r="MM5" i="20"/>
  <c r="MN5" i="20" s="1"/>
  <c r="MH5" i="20"/>
  <c r="MH4" i="20" s="1"/>
  <c r="MI4" i="20" s="1"/>
  <c r="MA5" i="20"/>
  <c r="MB5" i="20" s="1"/>
  <c r="LV5" i="20"/>
  <c r="LW5" i="20" s="1"/>
  <c r="LQ5" i="20"/>
  <c r="LJ5" i="20"/>
  <c r="LJ4" i="20" s="1"/>
  <c r="LK4" i="20" s="1"/>
  <c r="LE5" i="20"/>
  <c r="LF5" i="20" s="1"/>
  <c r="KZ5" i="20"/>
  <c r="KS5" i="20"/>
  <c r="KT5" i="20" s="1"/>
  <c r="KN5" i="20"/>
  <c r="KO5" i="20" s="1"/>
  <c r="KI5" i="20"/>
  <c r="KJ5" i="20" s="1"/>
  <c r="KB5" i="20"/>
  <c r="KC5" i="20" s="1"/>
  <c r="JW5" i="20"/>
  <c r="JX5" i="20" s="1"/>
  <c r="JR5" i="20"/>
  <c r="JK5" i="20"/>
  <c r="JL5" i="20" s="1"/>
  <c r="JF5" i="20"/>
  <c r="JG5" i="20" s="1"/>
  <c r="JA5" i="20"/>
  <c r="JB5" i="20" s="1"/>
  <c r="IU5" i="20"/>
  <c r="IT5" i="20"/>
  <c r="IO5" i="20"/>
  <c r="IP5" i="20" s="1"/>
  <c r="IJ5" i="20"/>
  <c r="IC5" i="20"/>
  <c r="ID5" i="20" s="1"/>
  <c r="HX5" i="20"/>
  <c r="HY5" i="20" s="1"/>
  <c r="HS5" i="20"/>
  <c r="HT5" i="20" s="1"/>
  <c r="HL5" i="20"/>
  <c r="HM5" i="20" s="1"/>
  <c r="HG5" i="20"/>
  <c r="HH5" i="20" s="1"/>
  <c r="HB5" i="20"/>
  <c r="HB4" i="20" s="1"/>
  <c r="HC4" i="20" s="1"/>
  <c r="GV5" i="20"/>
  <c r="GU5" i="20"/>
  <c r="GP5" i="20"/>
  <c r="GQ5" i="20" s="1"/>
  <c r="GK5" i="20"/>
  <c r="GK4" i="20" s="1"/>
  <c r="GL4" i="20" s="1"/>
  <c r="GD5" i="20"/>
  <c r="FY5" i="20"/>
  <c r="FZ5" i="20" s="1"/>
  <c r="FT5" i="20"/>
  <c r="FM5" i="20"/>
  <c r="FM4" i="20" s="1"/>
  <c r="FN4" i="20" s="1"/>
  <c r="FH5" i="20"/>
  <c r="FI5" i="20" s="1"/>
  <c r="FC5" i="20"/>
  <c r="FD5" i="20" s="1"/>
  <c r="EV5" i="20"/>
  <c r="EW5" i="20" s="1"/>
  <c r="EQ5" i="20"/>
  <c r="ER5" i="20" s="1"/>
  <c r="EL5" i="20"/>
  <c r="EM5" i="20" s="1"/>
  <c r="EE5" i="20"/>
  <c r="EF5" i="20" s="1"/>
  <c r="DZ5" i="20"/>
  <c r="EA5" i="20" s="1"/>
  <c r="DU5" i="20"/>
  <c r="DV5" i="20" s="1"/>
  <c r="DN5" i="20"/>
  <c r="DO5" i="20" s="1"/>
  <c r="DI5" i="20"/>
  <c r="DJ5" i="20" s="1"/>
  <c r="DD5" i="20"/>
  <c r="DE5" i="20" s="1"/>
  <c r="CW5" i="20"/>
  <c r="CX5" i="20" s="1"/>
  <c r="CR5" i="20"/>
  <c r="CS5" i="20" s="1"/>
  <c r="CM5" i="20"/>
  <c r="CN5" i="20" s="1"/>
  <c r="CF5" i="20"/>
  <c r="CG5" i="20" s="1"/>
  <c r="CA5" i="20"/>
  <c r="CB5" i="20" s="1"/>
  <c r="BV5" i="20"/>
  <c r="BW5" i="20" s="1"/>
  <c r="BO5" i="20"/>
  <c r="BP5" i="20" s="1"/>
  <c r="BJ5" i="20"/>
  <c r="BK5" i="20" s="1"/>
  <c r="BE5" i="20"/>
  <c r="BF5" i="20" s="1"/>
  <c r="AX5" i="20"/>
  <c r="AY5" i="20" s="1"/>
  <c r="AS5" i="20"/>
  <c r="AT5" i="20" s="1"/>
  <c r="AN5" i="20"/>
  <c r="AO5" i="20" s="1"/>
  <c r="AG5" i="20"/>
  <c r="AH5" i="20" s="1"/>
  <c r="AB5" i="20"/>
  <c r="AC5" i="20" s="1"/>
  <c r="W5" i="20"/>
  <c r="X5" i="20" s="1"/>
  <c r="P5" i="20"/>
  <c r="Q5" i="20" s="1"/>
  <c r="K5" i="20"/>
  <c r="L5" i="20" s="1"/>
  <c r="G5" i="20"/>
  <c r="SV4" i="20"/>
  <c r="SW4" i="20" s="1"/>
  <c r="KZ4" i="20"/>
  <c r="LA4" i="20" s="1"/>
  <c r="KB4" i="20"/>
  <c r="KC4" i="20" s="1"/>
  <c r="GU4" i="20"/>
  <c r="GV4" i="20" s="1"/>
  <c r="FT4" i="20"/>
  <c r="FU4" i="20" s="1"/>
  <c r="CW4" i="20"/>
  <c r="CX4" i="20" s="1"/>
  <c r="AF3" i="20"/>
  <c r="AW3" i="20" s="1"/>
  <c r="BN3" i="20" s="1"/>
  <c r="CE3" i="20" s="1"/>
  <c r="CV3" i="20" s="1"/>
  <c r="DM3" i="20" s="1"/>
  <c r="ED3" i="20" s="1"/>
  <c r="EU3" i="20" s="1"/>
  <c r="FL3" i="20" s="1"/>
  <c r="GC3" i="20" s="1"/>
  <c r="GT3" i="20" s="1"/>
  <c r="HK3" i="20" s="1"/>
  <c r="IB3" i="20" s="1"/>
  <c r="IS3" i="20" s="1"/>
  <c r="JJ3" i="20" s="1"/>
  <c r="KA3" i="20" s="1"/>
  <c r="KR3" i="20" s="1"/>
  <c r="LI3" i="20" s="1"/>
  <c r="LZ3" i="20" s="1"/>
  <c r="MQ3" i="20" s="1"/>
  <c r="NH3" i="20" s="1"/>
  <c r="NY3" i="20" s="1"/>
  <c r="OP3" i="20" s="1"/>
  <c r="PG3" i="20" s="1"/>
  <c r="PX3" i="20" s="1"/>
  <c r="QO3" i="20" s="1"/>
  <c r="RF3" i="20" s="1"/>
  <c r="RW3" i="20" s="1"/>
  <c r="SN3" i="20" s="1"/>
  <c r="TE3" i="20" s="1"/>
  <c r="TV3" i="20" s="1"/>
  <c r="AE3" i="20"/>
  <c r="AV3" i="20" s="1"/>
  <c r="BM3" i="20" s="1"/>
  <c r="CD3" i="20" s="1"/>
  <c r="CU3" i="20" s="1"/>
  <c r="DL3" i="20" s="1"/>
  <c r="EC3" i="20" s="1"/>
  <c r="ET3" i="20" s="1"/>
  <c r="FK3" i="20" s="1"/>
  <c r="GB3" i="20" s="1"/>
  <c r="GS3" i="20" s="1"/>
  <c r="HJ3" i="20" s="1"/>
  <c r="IA3" i="20" s="1"/>
  <c r="IR3" i="20" s="1"/>
  <c r="JI3" i="20" s="1"/>
  <c r="JZ3" i="20" s="1"/>
  <c r="KQ3" i="20" s="1"/>
  <c r="LH3" i="20" s="1"/>
  <c r="LY3" i="20" s="1"/>
  <c r="MP3" i="20" s="1"/>
  <c r="NG3" i="20" s="1"/>
  <c r="NX3" i="20" s="1"/>
  <c r="OO3" i="20" s="1"/>
  <c r="PF3" i="20" s="1"/>
  <c r="PW3" i="20" s="1"/>
  <c r="QN3" i="20" s="1"/>
  <c r="RE3" i="20" s="1"/>
  <c r="RV3" i="20" s="1"/>
  <c r="SM3" i="20" s="1"/>
  <c r="TD3" i="20" s="1"/>
  <c r="TU3" i="20" s="1"/>
  <c r="AD3" i="20"/>
  <c r="AU3" i="20" s="1"/>
  <c r="BL3" i="20" s="1"/>
  <c r="CC3" i="20" s="1"/>
  <c r="CT3" i="20" s="1"/>
  <c r="DK3" i="20" s="1"/>
  <c r="EB3" i="20" s="1"/>
  <c r="ES3" i="20" s="1"/>
  <c r="FJ3" i="20" s="1"/>
  <c r="GA3" i="20" s="1"/>
  <c r="GR3" i="20" s="1"/>
  <c r="HI3" i="20" s="1"/>
  <c r="HZ3" i="20" s="1"/>
  <c r="IQ3" i="20" s="1"/>
  <c r="JH3" i="20" s="1"/>
  <c r="JY3" i="20" s="1"/>
  <c r="KP3" i="20" s="1"/>
  <c r="LG3" i="20" s="1"/>
  <c r="LX3" i="20" s="1"/>
  <c r="MO3" i="20" s="1"/>
  <c r="NF3" i="20" s="1"/>
  <c r="NW3" i="20" s="1"/>
  <c r="ON3" i="20" s="1"/>
  <c r="PE3" i="20" s="1"/>
  <c r="PV3" i="20" s="1"/>
  <c r="QM3" i="20" s="1"/>
  <c r="RD3" i="20" s="1"/>
  <c r="RU3" i="20" s="1"/>
  <c r="SL3" i="20" s="1"/>
  <c r="TC3" i="20" s="1"/>
  <c r="TT3" i="20" s="1"/>
  <c r="AA3" i="20"/>
  <c r="AR3" i="20" s="1"/>
  <c r="BI3" i="20" s="1"/>
  <c r="BZ3" i="20" s="1"/>
  <c r="CQ3" i="20" s="1"/>
  <c r="DH3" i="20" s="1"/>
  <c r="DY3" i="20" s="1"/>
  <c r="EP3" i="20" s="1"/>
  <c r="FG3" i="20" s="1"/>
  <c r="FX3" i="20" s="1"/>
  <c r="GO3" i="20" s="1"/>
  <c r="HF3" i="20" s="1"/>
  <c r="HW3" i="20" s="1"/>
  <c r="IN3" i="20" s="1"/>
  <c r="JE3" i="20" s="1"/>
  <c r="JV3" i="20" s="1"/>
  <c r="KM3" i="20" s="1"/>
  <c r="LD3" i="20" s="1"/>
  <c r="LU3" i="20" s="1"/>
  <c r="ML3" i="20" s="1"/>
  <c r="NC3" i="20" s="1"/>
  <c r="NT3" i="20" s="1"/>
  <c r="OK3" i="20" s="1"/>
  <c r="PB3" i="20" s="1"/>
  <c r="PS3" i="20" s="1"/>
  <c r="QJ3" i="20" s="1"/>
  <c r="RA3" i="20" s="1"/>
  <c r="RR3" i="20" s="1"/>
  <c r="SI3" i="20" s="1"/>
  <c r="SZ3" i="20" s="1"/>
  <c r="TQ3" i="20" s="1"/>
  <c r="Z3" i="20"/>
  <c r="AQ3" i="20" s="1"/>
  <c r="BH3" i="20" s="1"/>
  <c r="BY3" i="20" s="1"/>
  <c r="CP3" i="20" s="1"/>
  <c r="DG3" i="20" s="1"/>
  <c r="DX3" i="20" s="1"/>
  <c r="EO3" i="20" s="1"/>
  <c r="FF3" i="20" s="1"/>
  <c r="FW3" i="20" s="1"/>
  <c r="GN3" i="20" s="1"/>
  <c r="HE3" i="20" s="1"/>
  <c r="HV3" i="20" s="1"/>
  <c r="IM3" i="20" s="1"/>
  <c r="JD3" i="20" s="1"/>
  <c r="JU3" i="20" s="1"/>
  <c r="KL3" i="20" s="1"/>
  <c r="LC3" i="20" s="1"/>
  <c r="LT3" i="20" s="1"/>
  <c r="MK3" i="20" s="1"/>
  <c r="NB3" i="20" s="1"/>
  <c r="NS3" i="20" s="1"/>
  <c r="OJ3" i="20" s="1"/>
  <c r="PA3" i="20" s="1"/>
  <c r="PR3" i="20" s="1"/>
  <c r="QI3" i="20" s="1"/>
  <c r="QZ3" i="20" s="1"/>
  <c r="RQ3" i="20" s="1"/>
  <c r="SH3" i="20" s="1"/>
  <c r="SY3" i="20" s="1"/>
  <c r="TP3" i="20" s="1"/>
  <c r="Y3" i="20"/>
  <c r="AP3" i="20" s="1"/>
  <c r="BG3" i="20" s="1"/>
  <c r="BX3" i="20" s="1"/>
  <c r="CO3" i="20" s="1"/>
  <c r="DF3" i="20" s="1"/>
  <c r="DW3" i="20" s="1"/>
  <c r="EN3" i="20" s="1"/>
  <c r="FE3" i="20" s="1"/>
  <c r="FV3" i="20" s="1"/>
  <c r="GM3" i="20" s="1"/>
  <c r="HD3" i="20" s="1"/>
  <c r="HU3" i="20" s="1"/>
  <c r="IL3" i="20" s="1"/>
  <c r="JC3" i="20" s="1"/>
  <c r="JT3" i="20" s="1"/>
  <c r="KK3" i="20" s="1"/>
  <c r="LB3" i="20" s="1"/>
  <c r="LS3" i="20" s="1"/>
  <c r="MJ3" i="20" s="1"/>
  <c r="NA3" i="20" s="1"/>
  <c r="NR3" i="20" s="1"/>
  <c r="OI3" i="20" s="1"/>
  <c r="OZ3" i="20" s="1"/>
  <c r="PQ3" i="20" s="1"/>
  <c r="QH3" i="20" s="1"/>
  <c r="QY3" i="20" s="1"/>
  <c r="RP3" i="20" s="1"/>
  <c r="SG3" i="20" s="1"/>
  <c r="SX3" i="20" s="1"/>
  <c r="TO3" i="20" s="1"/>
  <c r="V3" i="20"/>
  <c r="AM3" i="20" s="1"/>
  <c r="BD3" i="20" s="1"/>
  <c r="BU3" i="20" s="1"/>
  <c r="CL3" i="20" s="1"/>
  <c r="DC3" i="20" s="1"/>
  <c r="DT3" i="20" s="1"/>
  <c r="EK3" i="20" s="1"/>
  <c r="FB3" i="20" s="1"/>
  <c r="FS3" i="20" s="1"/>
  <c r="GJ3" i="20" s="1"/>
  <c r="HA3" i="20" s="1"/>
  <c r="HR3" i="20" s="1"/>
  <c r="II3" i="20" s="1"/>
  <c r="IZ3" i="20" s="1"/>
  <c r="JQ3" i="20" s="1"/>
  <c r="KH3" i="20" s="1"/>
  <c r="KY3" i="20" s="1"/>
  <c r="LP3" i="20" s="1"/>
  <c r="MG3" i="20" s="1"/>
  <c r="MX3" i="20" s="1"/>
  <c r="NO3" i="20" s="1"/>
  <c r="OF3" i="20" s="1"/>
  <c r="OW3" i="20" s="1"/>
  <c r="PN3" i="20" s="1"/>
  <c r="QE3" i="20" s="1"/>
  <c r="QV3" i="20" s="1"/>
  <c r="RM3" i="20" s="1"/>
  <c r="SD3" i="20" s="1"/>
  <c r="SU3" i="20" s="1"/>
  <c r="TL3" i="20" s="1"/>
  <c r="U3" i="20"/>
  <c r="AL3" i="20" s="1"/>
  <c r="BC3" i="20" s="1"/>
  <c r="BT3" i="20" s="1"/>
  <c r="CK3" i="20" s="1"/>
  <c r="DB3" i="20" s="1"/>
  <c r="DS3" i="20" s="1"/>
  <c r="EJ3" i="20" s="1"/>
  <c r="FA3" i="20" s="1"/>
  <c r="FR3" i="20" s="1"/>
  <c r="GI3" i="20" s="1"/>
  <c r="GZ3" i="20" s="1"/>
  <c r="HQ3" i="20" s="1"/>
  <c r="IH3" i="20" s="1"/>
  <c r="IY3" i="20" s="1"/>
  <c r="JP3" i="20" s="1"/>
  <c r="KG3" i="20" s="1"/>
  <c r="KX3" i="20" s="1"/>
  <c r="LO3" i="20" s="1"/>
  <c r="MF3" i="20" s="1"/>
  <c r="MW3" i="20" s="1"/>
  <c r="NN3" i="20" s="1"/>
  <c r="OE3" i="20" s="1"/>
  <c r="OV3" i="20" s="1"/>
  <c r="PM3" i="20" s="1"/>
  <c r="QD3" i="20" s="1"/>
  <c r="QU3" i="20" s="1"/>
  <c r="RL3" i="20" s="1"/>
  <c r="SC3" i="20" s="1"/>
  <c r="ST3" i="20" s="1"/>
  <c r="TK3" i="20" s="1"/>
  <c r="T3" i="20"/>
  <c r="AK3" i="20" s="1"/>
  <c r="BB3" i="20" s="1"/>
  <c r="BS3" i="20" s="1"/>
  <c r="CJ3" i="20" s="1"/>
  <c r="DA3" i="20" s="1"/>
  <c r="DR3" i="20" s="1"/>
  <c r="EI3" i="20" s="1"/>
  <c r="EZ3" i="20" s="1"/>
  <c r="FQ3" i="20" s="1"/>
  <c r="GH3" i="20" s="1"/>
  <c r="GY3" i="20" s="1"/>
  <c r="HP3" i="20" s="1"/>
  <c r="IG3" i="20" s="1"/>
  <c r="IX3" i="20" s="1"/>
  <c r="JO3" i="20" s="1"/>
  <c r="KF3" i="20" s="1"/>
  <c r="KW3" i="20" s="1"/>
  <c r="LN3" i="20" s="1"/>
  <c r="ME3" i="20" s="1"/>
  <c r="MV3" i="20" s="1"/>
  <c r="NM3" i="20" s="1"/>
  <c r="OD3" i="20" s="1"/>
  <c r="OU3" i="20" s="1"/>
  <c r="PL3" i="20" s="1"/>
  <c r="QC3" i="20" s="1"/>
  <c r="QT3" i="20" s="1"/>
  <c r="RK3" i="20" s="1"/>
  <c r="SB3" i="20" s="1"/>
  <c r="SS3" i="20" s="1"/>
  <c r="TJ3" i="20" s="1"/>
  <c r="BO4" i="20" l="1"/>
  <c r="BP4" i="20" s="1"/>
  <c r="IT4" i="20"/>
  <c r="IU4" i="20" s="1"/>
  <c r="LE7" i="20"/>
  <c r="LF7" i="20" s="1"/>
  <c r="MZ8" i="20"/>
  <c r="CW12" i="20"/>
  <c r="CX12" i="20" s="1"/>
  <c r="GU12" i="20"/>
  <c r="GV12" i="20" s="1"/>
  <c r="MA7" i="20"/>
  <c r="MB7" i="20" s="1"/>
  <c r="EE12" i="20"/>
  <c r="EF12" i="20" s="1"/>
  <c r="PO12" i="20"/>
  <c r="PP12" i="20" s="1"/>
  <c r="JK4" i="20"/>
  <c r="JL4" i="20" s="1"/>
  <c r="GD4" i="20"/>
  <c r="GE4" i="20" s="1"/>
  <c r="FC12" i="20"/>
  <c r="FD12" i="20" s="1"/>
  <c r="GD18" i="20"/>
  <c r="HL4" i="20"/>
  <c r="HM4" i="20" s="1"/>
  <c r="EL4" i="20"/>
  <c r="EM4" i="20" s="1"/>
  <c r="NI4" i="20"/>
  <c r="NJ4" i="20" s="1"/>
  <c r="TF4" i="20"/>
  <c r="TG4" i="20" s="1"/>
  <c r="LQ4" i="20"/>
  <c r="LR4" i="20" s="1"/>
  <c r="BJ7" i="20"/>
  <c r="BK7" i="20" s="1"/>
  <c r="HL7" i="20"/>
  <c r="HM7" i="20" s="1"/>
  <c r="QW7" i="20"/>
  <c r="QX7" i="20" s="1"/>
  <c r="NP7" i="20"/>
  <c r="NQ7" i="20" s="1"/>
  <c r="MH12" i="20"/>
  <c r="MI12" i="20" s="1"/>
  <c r="SE14" i="20"/>
  <c r="SF14" i="20" s="1"/>
  <c r="MC19" i="20"/>
  <c r="MD19" i="20" s="1"/>
  <c r="F18" i="20"/>
  <c r="G18" i="20" s="1"/>
  <c r="HB18" i="20"/>
  <c r="RN18" i="20"/>
  <c r="RN4" i="20"/>
  <c r="RO4" i="20" s="1"/>
  <c r="P4" i="20"/>
  <c r="Q4" i="20" s="1"/>
  <c r="CM7" i="20"/>
  <c r="CN7" i="20" s="1"/>
  <c r="GP7" i="20"/>
  <c r="GQ7" i="20" s="1"/>
  <c r="DD7" i="20"/>
  <c r="DE7" i="20" s="1"/>
  <c r="CA12" i="20"/>
  <c r="CB12" i="20" s="1"/>
  <c r="EQ12" i="20"/>
  <c r="ER12" i="20" s="1"/>
  <c r="P18" i="20"/>
  <c r="PO18" i="20"/>
  <c r="PP18" i="20" s="1"/>
  <c r="KU19" i="20"/>
  <c r="KV19" i="20" s="1"/>
  <c r="BV7" i="20"/>
  <c r="BW7" i="20" s="1"/>
  <c r="OS10" i="20"/>
  <c r="OT10" i="20" s="1"/>
  <c r="JR7" i="20"/>
  <c r="JS7" i="20" s="1"/>
  <c r="OX18" i="20"/>
  <c r="EV4" i="20"/>
  <c r="EW4" i="20" s="1"/>
  <c r="MY4" i="20"/>
  <c r="MZ4" i="20" s="1"/>
  <c r="OQ4" i="20"/>
  <c r="OR4" i="20" s="1"/>
  <c r="OA5" i="20"/>
  <c r="PJ5" i="20"/>
  <c r="PK5" i="20" s="1"/>
  <c r="QP4" i="20"/>
  <c r="QQ4" i="20" s="1"/>
  <c r="RH5" i="20"/>
  <c r="AG4" i="20"/>
  <c r="AH4" i="20" s="1"/>
  <c r="CH6" i="20"/>
  <c r="CI6" i="20" s="1"/>
  <c r="QA6" i="20"/>
  <c r="QB6" i="20" s="1"/>
  <c r="AS7" i="20"/>
  <c r="AT7" i="20" s="1"/>
  <c r="GU7" i="20"/>
  <c r="GV7" i="20" s="1"/>
  <c r="KN7" i="20"/>
  <c r="KO7" i="20" s="1"/>
  <c r="LV7" i="20"/>
  <c r="LW7" i="20" s="1"/>
  <c r="NI7" i="20"/>
  <c r="NJ7" i="20" s="1"/>
  <c r="OQ7" i="20"/>
  <c r="OR7" i="20" s="1"/>
  <c r="TW7" i="20"/>
  <c r="TX7" i="20" s="1"/>
  <c r="IE8" i="20"/>
  <c r="IF8" i="20" s="1"/>
  <c r="IJ7" i="20"/>
  <c r="IK7" i="20" s="1"/>
  <c r="SQ8" i="20"/>
  <c r="SR8" i="20" s="1"/>
  <c r="IE9" i="20"/>
  <c r="IF9" i="20" s="1"/>
  <c r="MT10" i="20"/>
  <c r="MU10" i="20" s="1"/>
  <c r="RX7" i="20"/>
  <c r="RY7" i="20" s="1"/>
  <c r="AB12" i="20"/>
  <c r="AC12" i="20" s="1"/>
  <c r="LE12" i="20"/>
  <c r="LF12" i="20" s="1"/>
  <c r="MM12" i="20"/>
  <c r="MN12" i="20" s="1"/>
  <c r="RN12" i="20"/>
  <c r="RO12" i="20" s="1"/>
  <c r="TR12" i="20"/>
  <c r="TS12" i="20" s="1"/>
  <c r="LR13" i="20"/>
  <c r="MZ13" i="20"/>
  <c r="QG13" i="20"/>
  <c r="AX14" i="20"/>
  <c r="AY14" i="20" s="1"/>
  <c r="HB14" i="20"/>
  <c r="HC14" i="20" s="1"/>
  <c r="RN14" i="20"/>
  <c r="RO14" i="20" s="1"/>
  <c r="TM14" i="20"/>
  <c r="TN14" i="20" s="1"/>
  <c r="AI16" i="20"/>
  <c r="AJ16" i="20" s="1"/>
  <c r="BV18" i="20"/>
  <c r="EL18" i="20"/>
  <c r="DN4" i="20"/>
  <c r="DO4" i="20" s="1"/>
  <c r="CA7" i="20"/>
  <c r="CB7" i="20" s="1"/>
  <c r="CR7" i="20"/>
  <c r="CS7" i="20" s="1"/>
  <c r="EE7" i="20"/>
  <c r="EF7" i="20" s="1"/>
  <c r="IC7" i="20"/>
  <c r="ID7" i="20" s="1"/>
  <c r="PC7" i="20"/>
  <c r="PD7" i="20" s="1"/>
  <c r="SO7" i="20"/>
  <c r="SP7" i="20" s="1"/>
  <c r="HN8" i="20"/>
  <c r="HO8" i="20" s="1"/>
  <c r="OX7" i="20"/>
  <c r="OY7" i="20" s="1"/>
  <c r="RZ8" i="20"/>
  <c r="HN9" i="20"/>
  <c r="HO9" i="20" s="1"/>
  <c r="HS7" i="20"/>
  <c r="HT7" i="20" s="1"/>
  <c r="LQ7" i="20"/>
  <c r="LR7" i="20" s="1"/>
  <c r="OL12" i="20"/>
  <c r="OM12" i="20" s="1"/>
  <c r="PH14" i="20"/>
  <c r="PI14" i="20" s="1"/>
  <c r="AI17" i="20"/>
  <c r="AJ17" i="20" s="1"/>
  <c r="KD5" i="20"/>
  <c r="KE5" i="20" s="1"/>
  <c r="QW4" i="20"/>
  <c r="QX4" i="20" s="1"/>
  <c r="KD6" i="20"/>
  <c r="KE6" i="20" s="1"/>
  <c r="AX4" i="20"/>
  <c r="AY4" i="20" s="1"/>
  <c r="EE4" i="20"/>
  <c r="EF4" i="20" s="1"/>
  <c r="RX4" i="20"/>
  <c r="RY4" i="20" s="1"/>
  <c r="TM4" i="20"/>
  <c r="TN4" i="20" s="1"/>
  <c r="IV5" i="20"/>
  <c r="IW5" i="20" s="1"/>
  <c r="JS5" i="20"/>
  <c r="QR5" i="20"/>
  <c r="R6" i="20"/>
  <c r="S6" i="20" s="1"/>
  <c r="EX6" i="20"/>
  <c r="EY6" i="20" s="1"/>
  <c r="IV6" i="20"/>
  <c r="IW6" i="20" s="1"/>
  <c r="JS6" i="20"/>
  <c r="BO7" i="20"/>
  <c r="BP7" i="20" s="1"/>
  <c r="CF7" i="20"/>
  <c r="CG7" i="20" s="1"/>
  <c r="CW7" i="20"/>
  <c r="CX7" i="20" s="1"/>
  <c r="EQ7" i="20"/>
  <c r="ER7" i="20" s="1"/>
  <c r="FY7" i="20"/>
  <c r="FZ7" i="20" s="1"/>
  <c r="LJ7" i="20"/>
  <c r="LK7" i="20" s="1"/>
  <c r="MR7" i="20"/>
  <c r="MS7" i="20" s="1"/>
  <c r="PT7" i="20"/>
  <c r="PU7" i="20" s="1"/>
  <c r="RS7" i="20"/>
  <c r="RT7" i="20" s="1"/>
  <c r="TA7" i="20"/>
  <c r="TB7" i="20" s="1"/>
  <c r="CH8" i="20"/>
  <c r="F12" i="20"/>
  <c r="G12" i="20" s="1"/>
  <c r="BO12" i="20"/>
  <c r="BP12" i="20" s="1"/>
  <c r="KN12" i="20"/>
  <c r="KO12" i="20" s="1"/>
  <c r="LV12" i="20"/>
  <c r="LW12" i="20" s="1"/>
  <c r="ND12" i="20"/>
  <c r="NE12" i="20" s="1"/>
  <c r="OX12" i="20"/>
  <c r="OY12" i="20" s="1"/>
  <c r="CF14" i="20"/>
  <c r="CG14" i="20" s="1"/>
  <c r="LJ14" i="20"/>
  <c r="LK14" i="20" s="1"/>
  <c r="PT14" i="20"/>
  <c r="PU14" i="20" s="1"/>
  <c r="SO14" i="20"/>
  <c r="SP14" i="20" s="1"/>
  <c r="SJ14" i="20"/>
  <c r="SK14" i="20" s="1"/>
  <c r="DI18" i="20"/>
  <c r="DJ18" i="20" s="1"/>
  <c r="GK18" i="20"/>
  <c r="GL18" i="20" s="1"/>
  <c r="HX18" i="20"/>
  <c r="JM19" i="20"/>
  <c r="JN19" i="20" s="1"/>
  <c r="EG10" i="20"/>
  <c r="EH10" i="20" s="1"/>
  <c r="DV10" i="20"/>
  <c r="FZ13" i="20"/>
  <c r="FY12" i="20"/>
  <c r="FZ12" i="20" s="1"/>
  <c r="JS16" i="20"/>
  <c r="JR14" i="20"/>
  <c r="JS14" i="20" s="1"/>
  <c r="HS4" i="20"/>
  <c r="HT4" i="20" s="1"/>
  <c r="MA4" i="20"/>
  <c r="MB4" i="20" s="1"/>
  <c r="PH4" i="20"/>
  <c r="PI4" i="20" s="1"/>
  <c r="OB5" i="20"/>
  <c r="OY5" i="20"/>
  <c r="AZ6" i="20"/>
  <c r="BA6" i="20" s="1"/>
  <c r="HN6" i="20"/>
  <c r="HO6" i="20" s="1"/>
  <c r="OB6" i="20"/>
  <c r="OC6" i="20" s="1"/>
  <c r="OS6" i="20"/>
  <c r="OT6" i="20" s="1"/>
  <c r="TH6" i="20"/>
  <c r="TI6" i="20" s="1"/>
  <c r="TY6" i="20"/>
  <c r="TZ6" i="20" s="1"/>
  <c r="AB7" i="20"/>
  <c r="AC7" i="20" s="1"/>
  <c r="DI7" i="20"/>
  <c r="DJ7" i="20" s="1"/>
  <c r="IT7" i="20"/>
  <c r="IU7" i="20" s="1"/>
  <c r="MH7" i="20"/>
  <c r="MI7" i="20" s="1"/>
  <c r="QP7" i="20"/>
  <c r="QQ7" i="20" s="1"/>
  <c r="AI8" i="20"/>
  <c r="AJ8" i="20" s="1"/>
  <c r="NV8" i="20"/>
  <c r="NU7" i="20"/>
  <c r="NV7" i="20" s="1"/>
  <c r="RC8" i="20"/>
  <c r="RB7" i="20"/>
  <c r="RC7" i="20" s="1"/>
  <c r="RI9" i="20"/>
  <c r="RJ9" i="20" s="1"/>
  <c r="TY9" i="20"/>
  <c r="TZ9" i="20" s="1"/>
  <c r="AI10" i="20"/>
  <c r="AJ10" i="20" s="1"/>
  <c r="KU10" i="20"/>
  <c r="KV10" i="20" s="1"/>
  <c r="HY11" i="20"/>
  <c r="IE11" i="20"/>
  <c r="IF11" i="20" s="1"/>
  <c r="QL11" i="20"/>
  <c r="QK7" i="20"/>
  <c r="QL7" i="20" s="1"/>
  <c r="JW12" i="20"/>
  <c r="JX12" i="20" s="1"/>
  <c r="EM13" i="20"/>
  <c r="EL12" i="20"/>
  <c r="EM12" i="20" s="1"/>
  <c r="FI13" i="20"/>
  <c r="FH12" i="20"/>
  <c r="FI12" i="20" s="1"/>
  <c r="SW15" i="20"/>
  <c r="SV14" i="20"/>
  <c r="SW14" i="20" s="1"/>
  <c r="FZ20" i="20"/>
  <c r="FY18" i="20"/>
  <c r="FZ18" i="20" s="1"/>
  <c r="GQ20" i="20"/>
  <c r="GP18" i="20"/>
  <c r="HH20" i="20"/>
  <c r="HG18" i="20"/>
  <c r="HH18" i="20" s="1"/>
  <c r="ID20" i="20"/>
  <c r="IC18" i="20"/>
  <c r="ID18" i="20" s="1"/>
  <c r="OX4" i="20"/>
  <c r="OY4" i="20" s="1"/>
  <c r="IE10" i="20"/>
  <c r="IF10" i="20" s="1"/>
  <c r="HT10" i="20"/>
  <c r="IP11" i="20"/>
  <c r="IO7" i="20"/>
  <c r="IP7" i="20" s="1"/>
  <c r="AT13" i="20"/>
  <c r="AS12" i="20"/>
  <c r="AT12" i="20" s="1"/>
  <c r="KO16" i="20"/>
  <c r="KU16" i="20"/>
  <c r="KV16" i="20" s="1"/>
  <c r="KN14" i="20"/>
  <c r="KO14" i="20" s="1"/>
  <c r="AX18" i="20"/>
  <c r="AY18" i="20" s="1"/>
  <c r="AY20" i="20"/>
  <c r="W4" i="20"/>
  <c r="X4" i="20" s="1"/>
  <c r="BV4" i="20"/>
  <c r="BW4" i="20" s="1"/>
  <c r="FC4" i="20"/>
  <c r="FD4" i="20" s="1"/>
  <c r="JR4" i="20"/>
  <c r="JS4" i="20" s="1"/>
  <c r="AB4" i="20"/>
  <c r="AC4" i="20" s="1"/>
  <c r="CM4" i="20"/>
  <c r="CN4" i="20" s="1"/>
  <c r="IJ4" i="20"/>
  <c r="IK4" i="20" s="1"/>
  <c r="MR4" i="20"/>
  <c r="MS4" i="20" s="1"/>
  <c r="PO4" i="20"/>
  <c r="PP4" i="20" s="1"/>
  <c r="SO4" i="20"/>
  <c r="SP4" i="20" s="1"/>
  <c r="TW4" i="20"/>
  <c r="TX4" i="20" s="1"/>
  <c r="R5" i="20"/>
  <c r="S5" i="20" s="1"/>
  <c r="AI5" i="20"/>
  <c r="AJ5" i="20" s="1"/>
  <c r="AZ5" i="20"/>
  <c r="BA5" i="20" s="1"/>
  <c r="BQ5" i="20"/>
  <c r="BR5" i="20" s="1"/>
  <c r="CH5" i="20"/>
  <c r="CI5" i="20" s="1"/>
  <c r="CY5" i="20"/>
  <c r="CZ5" i="20" s="1"/>
  <c r="DP5" i="20"/>
  <c r="DQ5" i="20" s="1"/>
  <c r="EG5" i="20"/>
  <c r="EH5" i="20" s="1"/>
  <c r="EX5" i="20"/>
  <c r="EY5" i="20" s="1"/>
  <c r="GF5" i="20"/>
  <c r="TH5" i="20"/>
  <c r="TI5" i="20" s="1"/>
  <c r="CF4" i="20"/>
  <c r="CG4" i="20" s="1"/>
  <c r="GF6" i="20"/>
  <c r="GG6" i="20" s="1"/>
  <c r="MT6" i="20"/>
  <c r="MU6" i="20" s="1"/>
  <c r="RZ6" i="20"/>
  <c r="SA6" i="20" s="1"/>
  <c r="SQ6" i="20"/>
  <c r="SR6" i="20" s="1"/>
  <c r="AG7" i="20"/>
  <c r="AH7" i="20" s="1"/>
  <c r="DU7" i="20"/>
  <c r="DV7" i="20" s="1"/>
  <c r="JK7" i="20"/>
  <c r="JL7" i="20" s="1"/>
  <c r="EG8" i="20"/>
  <c r="EH8" i="20" s="1"/>
  <c r="DV8" i="20"/>
  <c r="EL7" i="20"/>
  <c r="EM7" i="20" s="1"/>
  <c r="KT8" i="20"/>
  <c r="KS7" i="20"/>
  <c r="KT7" i="20" s="1"/>
  <c r="SV7" i="20"/>
  <c r="SW7" i="20" s="1"/>
  <c r="GW10" i="20"/>
  <c r="GX10" i="20" s="1"/>
  <c r="RI10" i="20"/>
  <c r="RJ10" i="20" s="1"/>
  <c r="CY11" i="20"/>
  <c r="CZ11" i="20" s="1"/>
  <c r="CN11" i="20"/>
  <c r="L13" i="20"/>
  <c r="K12" i="20"/>
  <c r="L12" i="20" s="1"/>
  <c r="AH13" i="20"/>
  <c r="AG12" i="20"/>
  <c r="AH12" i="20" s="1"/>
  <c r="EG13" i="20"/>
  <c r="DU12" i="20"/>
  <c r="DV12" i="20" s="1"/>
  <c r="DV13" i="20"/>
  <c r="KT13" i="20"/>
  <c r="KS12" i="20"/>
  <c r="KT12" i="20" s="1"/>
  <c r="MB13" i="20"/>
  <c r="MA12" i="20"/>
  <c r="MB12" i="20" s="1"/>
  <c r="NJ13" i="20"/>
  <c r="NI12" i="20"/>
  <c r="NJ12" i="20" s="1"/>
  <c r="OH13" i="20"/>
  <c r="OG12" i="20"/>
  <c r="OH12" i="20" s="1"/>
  <c r="RH13" i="20"/>
  <c r="RG12" i="20"/>
  <c r="RH12" i="20" s="1"/>
  <c r="SF13" i="20"/>
  <c r="SE12" i="20"/>
  <c r="SF12" i="20" s="1"/>
  <c r="TB13" i="20"/>
  <c r="TA12" i="20"/>
  <c r="TB12" i="20" s="1"/>
  <c r="TX13" i="20"/>
  <c r="TW12" i="20"/>
  <c r="TX12" i="20" s="1"/>
  <c r="BP15" i="20"/>
  <c r="BO14" i="20"/>
  <c r="BP14" i="20" s="1"/>
  <c r="CG20" i="20"/>
  <c r="CF18" i="20"/>
  <c r="CR4" i="20"/>
  <c r="CS4" i="20" s="1"/>
  <c r="KI4" i="20"/>
  <c r="KJ4" i="20" s="1"/>
  <c r="LL5" i="20"/>
  <c r="LM5" i="20" s="1"/>
  <c r="DP6" i="20"/>
  <c r="DQ6" i="20" s="1"/>
  <c r="LL6" i="20"/>
  <c r="LM6" i="20" s="1"/>
  <c r="QF4" i="20"/>
  <c r="QG4" i="20" s="1"/>
  <c r="RI6" i="20"/>
  <c r="RJ6" i="20" s="1"/>
  <c r="TF7" i="20"/>
  <c r="TG7" i="20" s="1"/>
  <c r="OS8" i="20"/>
  <c r="OT8" i="20" s="1"/>
  <c r="OH8" i="20"/>
  <c r="EG9" i="20"/>
  <c r="EH9" i="20" s="1"/>
  <c r="DV9" i="20"/>
  <c r="OS9" i="20"/>
  <c r="OT9" i="20" s="1"/>
  <c r="OH9" i="20"/>
  <c r="NK10" i="20"/>
  <c r="NL10" i="20" s="1"/>
  <c r="BQ11" i="20"/>
  <c r="BR11" i="20" s="1"/>
  <c r="BK13" i="20"/>
  <c r="BJ12" i="20"/>
  <c r="BK12" i="20" s="1"/>
  <c r="DD12" i="20"/>
  <c r="DE12" i="20" s="1"/>
  <c r="DE13" i="20"/>
  <c r="GQ13" i="20"/>
  <c r="GP12" i="20"/>
  <c r="GQ12" i="20" s="1"/>
  <c r="IK13" i="20"/>
  <c r="IJ12" i="20"/>
  <c r="IK12" i="20" s="1"/>
  <c r="JG13" i="20"/>
  <c r="JM13" i="20"/>
  <c r="JN13" i="20" s="1"/>
  <c r="JF12" i="20"/>
  <c r="JG12" i="20" s="1"/>
  <c r="MH18" i="20"/>
  <c r="IE20" i="20"/>
  <c r="IF20" i="20" s="1"/>
  <c r="FO8" i="20"/>
  <c r="FP8" i="20" s="1"/>
  <c r="MC8" i="20"/>
  <c r="MD8" i="20" s="1"/>
  <c r="BQ9" i="20"/>
  <c r="BR9" i="20" s="1"/>
  <c r="MC9" i="20"/>
  <c r="MD9" i="20" s="1"/>
  <c r="FO10" i="20"/>
  <c r="FP10" i="20" s="1"/>
  <c r="W12" i="20"/>
  <c r="X12" i="20" s="1"/>
  <c r="AN12" i="20"/>
  <c r="AO12" i="20" s="1"/>
  <c r="BE12" i="20"/>
  <c r="BF12" i="20" s="1"/>
  <c r="BV12" i="20"/>
  <c r="BW12" i="20" s="1"/>
  <c r="CR12" i="20"/>
  <c r="CS12" i="20" s="1"/>
  <c r="DI12" i="20"/>
  <c r="DJ12" i="20" s="1"/>
  <c r="DZ12" i="20"/>
  <c r="EA12" i="20" s="1"/>
  <c r="FT12" i="20"/>
  <c r="FU12" i="20" s="1"/>
  <c r="GK12" i="20"/>
  <c r="GL12" i="20" s="1"/>
  <c r="KI12" i="20"/>
  <c r="KJ12" i="20" s="1"/>
  <c r="NU12" i="20"/>
  <c r="NV12" i="20" s="1"/>
  <c r="OQ12" i="20"/>
  <c r="OR12" i="20" s="1"/>
  <c r="AI13" i="20"/>
  <c r="MC13" i="20"/>
  <c r="NK13" i="20"/>
  <c r="NL13" i="20" s="1"/>
  <c r="TY13" i="20"/>
  <c r="TZ13" i="20" s="1"/>
  <c r="RS14" i="20"/>
  <c r="RT14" i="20" s="1"/>
  <c r="TM18" i="20"/>
  <c r="NK11" i="20"/>
  <c r="NL11" i="20" s="1"/>
  <c r="RI11" i="20"/>
  <c r="RJ11" i="20" s="1"/>
  <c r="AI19" i="20"/>
  <c r="AJ19" i="20" s="1"/>
  <c r="JM8" i="20"/>
  <c r="JN8" i="20" s="1"/>
  <c r="TM7" i="20"/>
  <c r="TN7" i="20" s="1"/>
  <c r="JM9" i="20"/>
  <c r="JN9" i="20" s="1"/>
  <c r="BQ10" i="20"/>
  <c r="BR10" i="20" s="1"/>
  <c r="MZ11" i="20"/>
  <c r="QX11" i="20"/>
  <c r="HX12" i="20"/>
  <c r="HY12" i="20" s="1"/>
  <c r="OG18" i="20"/>
  <c r="OH18" i="20" s="1"/>
  <c r="KJ19" i="20"/>
  <c r="QS5" i="20"/>
  <c r="OC5" i="20"/>
  <c r="OB4" i="20"/>
  <c r="OC4" i="20" s="1"/>
  <c r="GG5" i="20"/>
  <c r="GF4" i="20"/>
  <c r="GG4" i="20" s="1"/>
  <c r="GL5" i="20"/>
  <c r="NQ5" i="20"/>
  <c r="QX5" i="20"/>
  <c r="CG6" i="20"/>
  <c r="DE6" i="20"/>
  <c r="NQ6" i="20"/>
  <c r="OY6" i="20"/>
  <c r="PJ6" i="20"/>
  <c r="PK6" i="20" s="1"/>
  <c r="QG6" i="20"/>
  <c r="QR6" i="20"/>
  <c r="QS6" i="20" s="1"/>
  <c r="RO6" i="20"/>
  <c r="SW6" i="20"/>
  <c r="JA7" i="20"/>
  <c r="JB7" i="20" s="1"/>
  <c r="MM7" i="20"/>
  <c r="MN7" i="20" s="1"/>
  <c r="ND7" i="20"/>
  <c r="NE7" i="20" s="1"/>
  <c r="RG7" i="20"/>
  <c r="RH7" i="20" s="1"/>
  <c r="FD8" i="20"/>
  <c r="GW8" i="20"/>
  <c r="GL8" i="20"/>
  <c r="JB8" i="20"/>
  <c r="KU8" i="20"/>
  <c r="KV8" i="20" s="1"/>
  <c r="KJ8" i="20"/>
  <c r="TN8" i="20"/>
  <c r="TY8" i="20"/>
  <c r="AI9" i="20"/>
  <c r="AJ9" i="20" s="1"/>
  <c r="X9" i="20"/>
  <c r="JB9" i="20"/>
  <c r="KU9" i="20"/>
  <c r="KV9" i="20" s="1"/>
  <c r="KJ9" i="20"/>
  <c r="NK12" i="20"/>
  <c r="NL12" i="20" s="1"/>
  <c r="F4" i="20"/>
  <c r="G4" i="20" s="1"/>
  <c r="KS4" i="20"/>
  <c r="KT4" i="20" s="1"/>
  <c r="FN5" i="20"/>
  <c r="IK5" i="20"/>
  <c r="LR5" i="20"/>
  <c r="PZ5" i="20"/>
  <c r="SW5" i="20"/>
  <c r="AH6" i="20"/>
  <c r="IK6" i="20"/>
  <c r="BE4" i="20"/>
  <c r="BF4" i="20" s="1"/>
  <c r="DU4" i="20"/>
  <c r="DV4" i="20" s="1"/>
  <c r="HC5" i="20"/>
  <c r="HN5" i="20"/>
  <c r="LK5" i="20"/>
  <c r="MI5" i="20"/>
  <c r="MT5" i="20"/>
  <c r="QQ5" i="20"/>
  <c r="RO5" i="20"/>
  <c r="RZ5" i="20"/>
  <c r="BW6" i="20"/>
  <c r="HC6" i="20"/>
  <c r="MI6" i="20"/>
  <c r="GD7" i="20"/>
  <c r="GE7" i="20" s="1"/>
  <c r="PY7" i="20"/>
  <c r="PZ7" i="20" s="1"/>
  <c r="NK8" i="20"/>
  <c r="NL8" i="20" s="1"/>
  <c r="RI8" i="20"/>
  <c r="CY9" i="20"/>
  <c r="CZ9" i="20" s="1"/>
  <c r="GW9" i="20"/>
  <c r="GX9" i="20" s="1"/>
  <c r="NK9" i="20"/>
  <c r="NL9" i="20" s="1"/>
  <c r="BE7" i="20"/>
  <c r="BF7" i="20" s="1"/>
  <c r="BQ8" i="20"/>
  <c r="BR8" i="20" s="1"/>
  <c r="BF8" i="20"/>
  <c r="EH13" i="20"/>
  <c r="EG12" i="20"/>
  <c r="EH12" i="20" s="1"/>
  <c r="GE5" i="20"/>
  <c r="AN4" i="20"/>
  <c r="AO4" i="20" s="1"/>
  <c r="BJ4" i="20"/>
  <c r="BK4" i="20" s="1"/>
  <c r="CH4" i="20"/>
  <c r="CI4" i="20" s="1"/>
  <c r="DD4" i="20"/>
  <c r="DE4" i="20" s="1"/>
  <c r="DZ4" i="20"/>
  <c r="EA4" i="20" s="1"/>
  <c r="IC4" i="20"/>
  <c r="ID4" i="20" s="1"/>
  <c r="JA4" i="20"/>
  <c r="JB4" i="20" s="1"/>
  <c r="KD4" i="20"/>
  <c r="KE4" i="20" s="1"/>
  <c r="PJ4" i="20"/>
  <c r="PK4" i="20" s="1"/>
  <c r="FU5" i="20"/>
  <c r="LA5" i="20"/>
  <c r="QG5" i="20"/>
  <c r="AO6" i="20"/>
  <c r="FU6" i="20"/>
  <c r="LA6" i="20"/>
  <c r="OH6" i="20"/>
  <c r="PP6" i="20"/>
  <c r="QX6" i="20"/>
  <c r="SF6" i="20"/>
  <c r="TN6" i="20"/>
  <c r="GK7" i="20"/>
  <c r="GL7" i="20" s="1"/>
  <c r="KB7" i="20"/>
  <c r="KC7" i="20" s="1"/>
  <c r="RN7" i="20"/>
  <c r="RO7" i="20" s="1"/>
  <c r="W7" i="20"/>
  <c r="X7" i="20" s="1"/>
  <c r="CY8" i="20"/>
  <c r="CZ8" i="20" s="1"/>
  <c r="MT8" i="20"/>
  <c r="MU8" i="20" s="1"/>
  <c r="QA8" i="20"/>
  <c r="QB8" i="20" s="1"/>
  <c r="PP8" i="20"/>
  <c r="CH9" i="20"/>
  <c r="CI9" i="20" s="1"/>
  <c r="FO9" i="20"/>
  <c r="FP9" i="20" s="1"/>
  <c r="FD9" i="20"/>
  <c r="MT9" i="20"/>
  <c r="MU9" i="20" s="1"/>
  <c r="QA9" i="20"/>
  <c r="QB9" i="20" s="1"/>
  <c r="PP9" i="20"/>
  <c r="MC10" i="20"/>
  <c r="MD10" i="20" s="1"/>
  <c r="LR10" i="20"/>
  <c r="GW11" i="20"/>
  <c r="GX11" i="20" s="1"/>
  <c r="SQ11" i="20"/>
  <c r="SR11" i="20" s="1"/>
  <c r="CS16" i="20"/>
  <c r="CY16" i="20"/>
  <c r="CZ16" i="20" s="1"/>
  <c r="CR14" i="20"/>
  <c r="CS14" i="20" s="1"/>
  <c r="EM16" i="20"/>
  <c r="EL14" i="20"/>
  <c r="EM14" i="20" s="1"/>
  <c r="NE16" i="20"/>
  <c r="NK16" i="20"/>
  <c r="NL16" i="20" s="1"/>
  <c r="ND14" i="20"/>
  <c r="NE14" i="20" s="1"/>
  <c r="OY16" i="20"/>
  <c r="OX14" i="20"/>
  <c r="OY14" i="20" s="1"/>
  <c r="BF17" i="20"/>
  <c r="BQ17" i="20"/>
  <c r="BR17" i="20" s="1"/>
  <c r="SE18" i="20"/>
  <c r="SQ19" i="20"/>
  <c r="SR19" i="20" s="1"/>
  <c r="SF19" i="20"/>
  <c r="L20" i="20"/>
  <c r="K18" i="20"/>
  <c r="L18" i="20" s="1"/>
  <c r="AC20" i="20"/>
  <c r="AI20" i="20"/>
  <c r="AJ20" i="20" s="1"/>
  <c r="IU20" i="20"/>
  <c r="IT18" i="20"/>
  <c r="KO20" i="20"/>
  <c r="KN18" i="20"/>
  <c r="KO18" i="20" s="1"/>
  <c r="LK20" i="20"/>
  <c r="LJ18" i="20"/>
  <c r="NE20" i="20"/>
  <c r="ND18" i="20"/>
  <c r="NE18" i="20" s="1"/>
  <c r="OA20" i="20"/>
  <c r="NZ18" i="20"/>
  <c r="OA18" i="20" s="1"/>
  <c r="PU20" i="20"/>
  <c r="PT18" i="20"/>
  <c r="PU18" i="20" s="1"/>
  <c r="QQ20" i="20"/>
  <c r="QP18" i="20"/>
  <c r="QQ18" i="20" s="1"/>
  <c r="TG20" i="20"/>
  <c r="TF18" i="20"/>
  <c r="TF21" i="20" s="1"/>
  <c r="TG21" i="20" s="1"/>
  <c r="X10" i="20"/>
  <c r="FD10" i="20"/>
  <c r="PO7" i="20"/>
  <c r="PP7" i="20" s="1"/>
  <c r="QX10" i="20"/>
  <c r="TY10" i="20"/>
  <c r="TZ10" i="20" s="1"/>
  <c r="MC11" i="20"/>
  <c r="MD11" i="20" s="1"/>
  <c r="QR11" i="20"/>
  <c r="QS11" i="20" s="1"/>
  <c r="TY11" i="20"/>
  <c r="TZ11" i="20" s="1"/>
  <c r="PT12" i="20"/>
  <c r="PU12" i="20" s="1"/>
  <c r="TY12" i="20"/>
  <c r="TZ12" i="20" s="1"/>
  <c r="BQ13" i="20"/>
  <c r="CY13" i="20"/>
  <c r="GW13" i="20"/>
  <c r="IE13" i="20"/>
  <c r="RI13" i="20"/>
  <c r="SQ13" i="20"/>
  <c r="P14" i="20"/>
  <c r="Q14" i="20" s="1"/>
  <c r="DN14" i="20"/>
  <c r="DO14" i="20" s="1"/>
  <c r="GD14" i="20"/>
  <c r="GE14" i="20" s="1"/>
  <c r="TB15" i="20"/>
  <c r="TA14" i="20"/>
  <c r="TB14" i="20" s="1"/>
  <c r="GF17" i="20"/>
  <c r="GG17" i="20" s="1"/>
  <c r="RY17" i="20"/>
  <c r="RX14" i="20"/>
  <c r="RY14" i="20" s="1"/>
  <c r="JA18" i="20"/>
  <c r="JB18" i="20" s="1"/>
  <c r="SJ18" i="20"/>
  <c r="CM18" i="20"/>
  <c r="CN18" i="20" s="1"/>
  <c r="CY19" i="20"/>
  <c r="CZ19" i="20" s="1"/>
  <c r="CN19" i="20"/>
  <c r="CY20" i="20"/>
  <c r="CN20" i="20"/>
  <c r="ER20" i="20"/>
  <c r="EQ18" i="20"/>
  <c r="ER18" i="20" s="1"/>
  <c r="FI20" i="20"/>
  <c r="FO20" i="20"/>
  <c r="FP20" i="20" s="1"/>
  <c r="FH18" i="20"/>
  <c r="FI18" i="20" s="1"/>
  <c r="AZ8" i="20"/>
  <c r="BA8" i="20" s="1"/>
  <c r="GF8" i="20"/>
  <c r="LL8" i="20"/>
  <c r="LM8" i="20" s="1"/>
  <c r="LR8" i="20"/>
  <c r="QR8" i="20"/>
  <c r="QS8" i="20" s="1"/>
  <c r="QX8" i="20"/>
  <c r="AZ9" i="20"/>
  <c r="BA9" i="20" s="1"/>
  <c r="BF9" i="20"/>
  <c r="GF9" i="20"/>
  <c r="GG9" i="20" s="1"/>
  <c r="GL9" i="20"/>
  <c r="LL9" i="20"/>
  <c r="LM9" i="20" s="1"/>
  <c r="LR9" i="20"/>
  <c r="QR9" i="20"/>
  <c r="QS9" i="20" s="1"/>
  <c r="QX9" i="20"/>
  <c r="AZ10" i="20"/>
  <c r="BA10" i="20" s="1"/>
  <c r="BF10" i="20"/>
  <c r="GF10" i="20"/>
  <c r="GG10" i="20" s="1"/>
  <c r="GL10" i="20"/>
  <c r="HB12" i="20"/>
  <c r="HC12" i="20" s="1"/>
  <c r="HS12" i="20"/>
  <c r="HT12" i="20" s="1"/>
  <c r="JK12" i="20"/>
  <c r="JL12" i="20" s="1"/>
  <c r="PC12" i="20"/>
  <c r="PD12" i="20" s="1"/>
  <c r="PY12" i="20"/>
  <c r="PZ12" i="20" s="1"/>
  <c r="QK12" i="20"/>
  <c r="QL12" i="20" s="1"/>
  <c r="RB12" i="20"/>
  <c r="RC12" i="20" s="1"/>
  <c r="OS13" i="20"/>
  <c r="NZ14" i="20"/>
  <c r="OA14" i="20" s="1"/>
  <c r="SK15" i="20"/>
  <c r="SQ15" i="20"/>
  <c r="SR15" i="20" s="1"/>
  <c r="G16" i="20"/>
  <c r="F14" i="20"/>
  <c r="G14" i="20" s="1"/>
  <c r="FO16" i="20"/>
  <c r="FP16" i="20" s="1"/>
  <c r="HY16" i="20"/>
  <c r="HX14" i="20"/>
  <c r="HY14" i="20" s="1"/>
  <c r="IE16" i="20"/>
  <c r="IF16" i="20" s="1"/>
  <c r="IU16" i="20"/>
  <c r="IT14" i="20"/>
  <c r="IU14" i="20" s="1"/>
  <c r="QA16" i="20"/>
  <c r="QB16" i="20" s="1"/>
  <c r="SK16" i="20"/>
  <c r="SQ16" i="20"/>
  <c r="SR16" i="20" s="1"/>
  <c r="FU17" i="20"/>
  <c r="FO19" i="20"/>
  <c r="FP19" i="20" s="1"/>
  <c r="IE19" i="20"/>
  <c r="IF19" i="20" s="1"/>
  <c r="HT20" i="20"/>
  <c r="HS18" i="20"/>
  <c r="HT18" i="20" s="1"/>
  <c r="RZ9" i="20"/>
  <c r="SA9" i="20" s="1"/>
  <c r="SQ9" i="20"/>
  <c r="SR9" i="20" s="1"/>
  <c r="CH10" i="20"/>
  <c r="CI10" i="20" s="1"/>
  <c r="CY10" i="20"/>
  <c r="CZ10" i="20" s="1"/>
  <c r="HN10" i="20"/>
  <c r="HO10" i="20" s="1"/>
  <c r="JM10" i="20"/>
  <c r="JN10" i="20" s="1"/>
  <c r="JM12" i="20"/>
  <c r="JN12" i="20" s="1"/>
  <c r="MD13" i="20"/>
  <c r="MC12" i="20"/>
  <c r="MD12" i="20" s="1"/>
  <c r="AO15" i="20"/>
  <c r="AN14" i="20"/>
  <c r="AO14" i="20" s="1"/>
  <c r="DE15" i="20"/>
  <c r="DD14" i="20"/>
  <c r="DE14" i="20" s="1"/>
  <c r="EA15" i="20"/>
  <c r="DZ14" i="20"/>
  <c r="EA14" i="20" s="1"/>
  <c r="FU15" i="20"/>
  <c r="FT14" i="20"/>
  <c r="FU14" i="20" s="1"/>
  <c r="GQ15" i="20"/>
  <c r="GP14" i="20"/>
  <c r="GQ14" i="20" s="1"/>
  <c r="HM15" i="20"/>
  <c r="HL14" i="20"/>
  <c r="HM14" i="20" s="1"/>
  <c r="JG15" i="20"/>
  <c r="JF14" i="20"/>
  <c r="JG14" i="20" s="1"/>
  <c r="LA15" i="20"/>
  <c r="KZ14" i="20"/>
  <c r="LA14" i="20" s="1"/>
  <c r="LW15" i="20"/>
  <c r="LV14" i="20"/>
  <c r="LW14" i="20" s="1"/>
  <c r="NQ15" i="20"/>
  <c r="NP14" i="20"/>
  <c r="NQ14" i="20" s="1"/>
  <c r="OM15" i="20"/>
  <c r="OL14" i="20"/>
  <c r="OM14" i="20" s="1"/>
  <c r="QG15" i="20"/>
  <c r="QF14" i="20"/>
  <c r="QG14" i="20" s="1"/>
  <c r="RC15" i="20"/>
  <c r="RB14" i="20"/>
  <c r="RC14" i="20" s="1"/>
  <c r="CH17" i="20"/>
  <c r="CI17" i="20" s="1"/>
  <c r="BV14" i="20"/>
  <c r="BW14" i="20" s="1"/>
  <c r="FI17" i="20"/>
  <c r="FH14" i="20"/>
  <c r="FI14" i="20" s="1"/>
  <c r="JR18" i="20"/>
  <c r="JS18" i="20" s="1"/>
  <c r="MY18" i="20"/>
  <c r="MZ18" i="20" s="1"/>
  <c r="NK19" i="20"/>
  <c r="NL19" i="20" s="1"/>
  <c r="MZ19" i="20"/>
  <c r="PU19" i="20"/>
  <c r="QA19" i="20"/>
  <c r="QB19" i="20" s="1"/>
  <c r="DO20" i="20"/>
  <c r="DN18" i="20"/>
  <c r="DO18" i="20" s="1"/>
  <c r="IV20" i="20"/>
  <c r="IW20" i="20" s="1"/>
  <c r="FO13" i="20"/>
  <c r="KU13" i="20"/>
  <c r="QA13" i="20"/>
  <c r="DP17" i="20"/>
  <c r="DQ17" i="20" s="1"/>
  <c r="EX17" i="20"/>
  <c r="EY17" i="20" s="1"/>
  <c r="W18" i="20"/>
  <c r="PY18" i="20"/>
  <c r="PZ18" i="20" s="1"/>
  <c r="EG19" i="20"/>
  <c r="EH19" i="20" s="1"/>
  <c r="FD19" i="20"/>
  <c r="AH20" i="20"/>
  <c r="EF20" i="20"/>
  <c r="FN20" i="20"/>
  <c r="IK20" i="20"/>
  <c r="LL10" i="20"/>
  <c r="LM10" i="20" s="1"/>
  <c r="GU14" i="20"/>
  <c r="GV14" i="20" s="1"/>
  <c r="MA14" i="20"/>
  <c r="MB14" i="20" s="1"/>
  <c r="RG14" i="20"/>
  <c r="RH14" i="20" s="1"/>
  <c r="EG17" i="20"/>
  <c r="EH17" i="20" s="1"/>
  <c r="EV18" i="20"/>
  <c r="GW19" i="20"/>
  <c r="GX19" i="20" s="1"/>
  <c r="HT19" i="20"/>
  <c r="P7" i="20"/>
  <c r="Q7" i="20" s="1"/>
  <c r="Q8" i="20"/>
  <c r="CI8" i="20"/>
  <c r="SA8" i="20"/>
  <c r="JG11" i="20"/>
  <c r="JM11" i="20"/>
  <c r="JF7" i="20"/>
  <c r="JG7" i="20" s="1"/>
  <c r="TH11" i="20"/>
  <c r="TI11" i="20" s="1"/>
  <c r="TG11" i="20"/>
  <c r="DP13" i="20"/>
  <c r="DO13" i="20"/>
  <c r="IV13" i="20"/>
  <c r="IU13" i="20"/>
  <c r="OB13" i="20"/>
  <c r="OA13" i="20"/>
  <c r="TH13" i="20"/>
  <c r="TG13" i="20"/>
  <c r="CX15" i="20"/>
  <c r="CW14" i="20"/>
  <c r="CX14" i="20" s="1"/>
  <c r="DV15" i="20"/>
  <c r="EG15" i="20"/>
  <c r="DU14" i="20"/>
  <c r="DV14" i="20" s="1"/>
  <c r="OM11" i="20"/>
  <c r="OS11" i="20"/>
  <c r="OL7" i="20"/>
  <c r="OM7" i="20" s="1"/>
  <c r="K4" i="20"/>
  <c r="L4" i="20" s="1"/>
  <c r="AS4" i="20"/>
  <c r="AT4" i="20" s="1"/>
  <c r="CA4" i="20"/>
  <c r="CB4" i="20" s="1"/>
  <c r="DI4" i="20"/>
  <c r="DJ4" i="20" s="1"/>
  <c r="EQ4" i="20"/>
  <c r="ER4" i="20" s="1"/>
  <c r="FH4" i="20"/>
  <c r="FI4" i="20" s="1"/>
  <c r="FY4" i="20"/>
  <c r="FZ4" i="20" s="1"/>
  <c r="GP4" i="20"/>
  <c r="GQ4" i="20" s="1"/>
  <c r="HG4" i="20"/>
  <c r="HH4" i="20" s="1"/>
  <c r="HX4" i="20"/>
  <c r="HY4" i="20" s="1"/>
  <c r="IO4" i="20"/>
  <c r="IP4" i="20" s="1"/>
  <c r="JF4" i="20"/>
  <c r="JG4" i="20" s="1"/>
  <c r="JW4" i="20"/>
  <c r="JX4" i="20" s="1"/>
  <c r="KN4" i="20"/>
  <c r="KO4" i="20" s="1"/>
  <c r="LE4" i="20"/>
  <c r="LF4" i="20" s="1"/>
  <c r="LV4" i="20"/>
  <c r="LW4" i="20" s="1"/>
  <c r="MM4" i="20"/>
  <c r="MN4" i="20" s="1"/>
  <c r="ND4" i="20"/>
  <c r="NE4" i="20" s="1"/>
  <c r="NU4" i="20"/>
  <c r="NV4" i="20" s="1"/>
  <c r="OL4" i="20"/>
  <c r="OM4" i="20" s="1"/>
  <c r="PC4" i="20"/>
  <c r="PD4" i="20" s="1"/>
  <c r="PT4" i="20"/>
  <c r="PU4" i="20" s="1"/>
  <c r="QK4" i="20"/>
  <c r="QL4" i="20" s="1"/>
  <c r="RB4" i="20"/>
  <c r="RC4" i="20" s="1"/>
  <c r="RS4" i="20"/>
  <c r="RT4" i="20" s="1"/>
  <c r="SJ4" i="20"/>
  <c r="SK4" i="20" s="1"/>
  <c r="TA4" i="20"/>
  <c r="TB4" i="20" s="1"/>
  <c r="TR4" i="20"/>
  <c r="TS4" i="20" s="1"/>
  <c r="FO5" i="20"/>
  <c r="GW5" i="20"/>
  <c r="IE5" i="20"/>
  <c r="JM5" i="20"/>
  <c r="KU5" i="20"/>
  <c r="MC5" i="20"/>
  <c r="NK5" i="20"/>
  <c r="OS5" i="20"/>
  <c r="QA5" i="20"/>
  <c r="RI5" i="20"/>
  <c r="SQ5" i="20"/>
  <c r="TY5" i="20"/>
  <c r="AI6" i="20"/>
  <c r="BQ6" i="20"/>
  <c r="CY6" i="20"/>
  <c r="EG6" i="20"/>
  <c r="FO6" i="20"/>
  <c r="FP6" i="20" s="1"/>
  <c r="GW6" i="20"/>
  <c r="GX6" i="20" s="1"/>
  <c r="IE6" i="20"/>
  <c r="IF6" i="20" s="1"/>
  <c r="JM6" i="20"/>
  <c r="JN6" i="20" s="1"/>
  <c r="KU6" i="20"/>
  <c r="KV6" i="20" s="1"/>
  <c r="MC6" i="20"/>
  <c r="MD6" i="20" s="1"/>
  <c r="NK6" i="20"/>
  <c r="NL6" i="20" s="1"/>
  <c r="DN7" i="20"/>
  <c r="DO7" i="20" s="1"/>
  <c r="EV7" i="20"/>
  <c r="EW7" i="20" s="1"/>
  <c r="NZ7" i="20"/>
  <c r="OA7" i="20" s="1"/>
  <c r="PH7" i="20"/>
  <c r="PI7" i="20" s="1"/>
  <c r="AY8" i="20"/>
  <c r="AX7" i="20"/>
  <c r="AY7" i="20" s="1"/>
  <c r="DP8" i="20"/>
  <c r="IV8" i="20"/>
  <c r="OB8" i="20"/>
  <c r="TH8" i="20"/>
  <c r="DP9" i="20"/>
  <c r="DQ9" i="20" s="1"/>
  <c r="IV9" i="20"/>
  <c r="IW9" i="20" s="1"/>
  <c r="OB9" i="20"/>
  <c r="OC9" i="20" s="1"/>
  <c r="TH9" i="20"/>
  <c r="TI9" i="20" s="1"/>
  <c r="DP10" i="20"/>
  <c r="DQ10" i="20" s="1"/>
  <c r="IV10" i="20"/>
  <c r="IW10" i="20" s="1"/>
  <c r="OB10" i="20"/>
  <c r="OC10" i="20" s="1"/>
  <c r="EA11" i="20"/>
  <c r="EG11" i="20"/>
  <c r="EH11" i="20" s="1"/>
  <c r="DZ7" i="20"/>
  <c r="EA7" i="20" s="1"/>
  <c r="LL11" i="20"/>
  <c r="LM11" i="20" s="1"/>
  <c r="LA11" i="20"/>
  <c r="KZ7" i="20"/>
  <c r="LA7" i="20" s="1"/>
  <c r="NJ15" i="20"/>
  <c r="NI14" i="20"/>
  <c r="NJ14" i="20" s="1"/>
  <c r="OH15" i="20"/>
  <c r="OS15" i="20"/>
  <c r="OG14" i="20"/>
  <c r="OH14" i="20" s="1"/>
  <c r="GG8" i="20"/>
  <c r="IO14" i="20"/>
  <c r="IP14" i="20" s="1"/>
  <c r="IP15" i="20"/>
  <c r="R8" i="20"/>
  <c r="EX8" i="20"/>
  <c r="KD8" i="20"/>
  <c r="PJ8" i="20"/>
  <c r="R9" i="20"/>
  <c r="S9" i="20" s="1"/>
  <c r="EX9" i="20"/>
  <c r="EY9" i="20" s="1"/>
  <c r="KD9" i="20"/>
  <c r="KE9" i="20" s="1"/>
  <c r="PJ9" i="20"/>
  <c r="PK9" i="20" s="1"/>
  <c r="R10" i="20"/>
  <c r="S10" i="20" s="1"/>
  <c r="EX10" i="20"/>
  <c r="EY10" i="20" s="1"/>
  <c r="KD10" i="20"/>
  <c r="KE10" i="20" s="1"/>
  <c r="GF11" i="20"/>
  <c r="GG11" i="20" s="1"/>
  <c r="FU11" i="20"/>
  <c r="FT7" i="20"/>
  <c r="FU7" i="20" s="1"/>
  <c r="KC15" i="20"/>
  <c r="KB14" i="20"/>
  <c r="KC14" i="20" s="1"/>
  <c r="JL16" i="20"/>
  <c r="JK14" i="20"/>
  <c r="JL14" i="20" s="1"/>
  <c r="LR16" i="20"/>
  <c r="MC16" i="20"/>
  <c r="MD16" i="20" s="1"/>
  <c r="PJ10" i="20"/>
  <c r="PK10" i="20" s="1"/>
  <c r="OY10" i="20"/>
  <c r="RZ10" i="20"/>
  <c r="SA10" i="20" s="1"/>
  <c r="RO10" i="20"/>
  <c r="R11" i="20"/>
  <c r="S11" i="20" s="1"/>
  <c r="G11" i="20"/>
  <c r="CH11" i="20"/>
  <c r="CI11" i="20" s="1"/>
  <c r="BW11" i="20"/>
  <c r="HN11" i="20"/>
  <c r="HO11" i="20" s="1"/>
  <c r="HC11" i="20"/>
  <c r="MT11" i="20"/>
  <c r="MU11" i="20" s="1"/>
  <c r="MI11" i="20"/>
  <c r="R13" i="20"/>
  <c r="Q13" i="20"/>
  <c r="EX13" i="20"/>
  <c r="EW13" i="20"/>
  <c r="KD13" i="20"/>
  <c r="KC13" i="20"/>
  <c r="PJ13" i="20"/>
  <c r="PI13" i="20"/>
  <c r="AS14" i="20"/>
  <c r="AT14" i="20" s="1"/>
  <c r="AT15" i="20"/>
  <c r="FN15" i="20"/>
  <c r="FM14" i="20"/>
  <c r="FN14" i="20" s="1"/>
  <c r="GL15" i="20"/>
  <c r="GW15" i="20"/>
  <c r="GK14" i="20"/>
  <c r="GL14" i="20" s="1"/>
  <c r="LE14" i="20"/>
  <c r="LF14" i="20" s="1"/>
  <c r="LF15" i="20"/>
  <c r="PZ15" i="20"/>
  <c r="PY14" i="20"/>
  <c r="PZ14" i="20" s="1"/>
  <c r="QX15" i="20"/>
  <c r="RI15" i="20"/>
  <c r="QW14" i="20"/>
  <c r="QX14" i="20" s="1"/>
  <c r="OR16" i="20"/>
  <c r="OQ14" i="20"/>
  <c r="OR14" i="20" s="1"/>
  <c r="QX16" i="20"/>
  <c r="RI16" i="20"/>
  <c r="RJ16" i="20" s="1"/>
  <c r="BW18" i="20"/>
  <c r="CX18" i="20"/>
  <c r="F7" i="20"/>
  <c r="G7" i="20" s="1"/>
  <c r="AN7" i="20"/>
  <c r="AO7" i="20" s="1"/>
  <c r="G8" i="20"/>
  <c r="AO8" i="20"/>
  <c r="BW8" i="20"/>
  <c r="DE8" i="20"/>
  <c r="EM8" i="20"/>
  <c r="FU8" i="20"/>
  <c r="HC8" i="20"/>
  <c r="IK8" i="20"/>
  <c r="JS8" i="20"/>
  <c r="LA8" i="20"/>
  <c r="MI8" i="20"/>
  <c r="NQ8" i="20"/>
  <c r="OY8" i="20"/>
  <c r="QG8" i="20"/>
  <c r="RO8" i="20"/>
  <c r="SW8" i="20"/>
  <c r="G9" i="20"/>
  <c r="AO9" i="20"/>
  <c r="BW9" i="20"/>
  <c r="DE9" i="20"/>
  <c r="EM9" i="20"/>
  <c r="FU9" i="20"/>
  <c r="HC9" i="20"/>
  <c r="IK9" i="20"/>
  <c r="JS9" i="20"/>
  <c r="LA9" i="20"/>
  <c r="MI9" i="20"/>
  <c r="NQ9" i="20"/>
  <c r="OY9" i="20"/>
  <c r="QG9" i="20"/>
  <c r="RO9" i="20"/>
  <c r="SW9" i="20"/>
  <c r="G10" i="20"/>
  <c r="AO10" i="20"/>
  <c r="BW10" i="20"/>
  <c r="DE10" i="20"/>
  <c r="EM10" i="20"/>
  <c r="FU10" i="20"/>
  <c r="HC10" i="20"/>
  <c r="IK10" i="20"/>
  <c r="JS10" i="20"/>
  <c r="LA10" i="20"/>
  <c r="MI10" i="20"/>
  <c r="NQ10" i="20"/>
  <c r="PP10" i="20"/>
  <c r="QA10" i="20"/>
  <c r="SQ10" i="20"/>
  <c r="AI11" i="20"/>
  <c r="DP11" i="20"/>
  <c r="DQ11" i="20" s="1"/>
  <c r="DE11" i="20"/>
  <c r="IV11" i="20"/>
  <c r="IW11" i="20" s="1"/>
  <c r="IK11" i="20"/>
  <c r="OB11" i="20"/>
  <c r="OC11" i="20" s="1"/>
  <c r="NQ11" i="20"/>
  <c r="AZ13" i="20"/>
  <c r="AY13" i="20"/>
  <c r="GF13" i="20"/>
  <c r="GE13" i="20"/>
  <c r="LL13" i="20"/>
  <c r="LK13" i="20"/>
  <c r="QR13" i="20"/>
  <c r="QQ13" i="20"/>
  <c r="DI14" i="20"/>
  <c r="DJ14" i="20" s="1"/>
  <c r="DJ15" i="20"/>
  <c r="ID15" i="20"/>
  <c r="IC14" i="20"/>
  <c r="ID14" i="20" s="1"/>
  <c r="JB15" i="20"/>
  <c r="JM15" i="20"/>
  <c r="JA14" i="20"/>
  <c r="JB14" i="20" s="1"/>
  <c r="NU14" i="20"/>
  <c r="NV14" i="20" s="1"/>
  <c r="NV15" i="20"/>
  <c r="TX15" i="20"/>
  <c r="TW14" i="20"/>
  <c r="TX14" i="20" s="1"/>
  <c r="BF16" i="20"/>
  <c r="BQ16" i="20"/>
  <c r="BR16" i="20" s="1"/>
  <c r="FO17" i="20"/>
  <c r="FP17" i="20" s="1"/>
  <c r="FD17" i="20"/>
  <c r="QR10" i="20"/>
  <c r="QS10" i="20" s="1"/>
  <c r="QG10" i="20"/>
  <c r="TH10" i="20"/>
  <c r="TI10" i="20" s="1"/>
  <c r="SW10" i="20"/>
  <c r="AZ11" i="20"/>
  <c r="BA11" i="20" s="1"/>
  <c r="AO11" i="20"/>
  <c r="EX11" i="20"/>
  <c r="EY11" i="20" s="1"/>
  <c r="EM11" i="20"/>
  <c r="FO11" i="20"/>
  <c r="KD11" i="20"/>
  <c r="KE11" i="20" s="1"/>
  <c r="JS11" i="20"/>
  <c r="KU11" i="20"/>
  <c r="PJ11" i="20"/>
  <c r="PK11" i="20" s="1"/>
  <c r="OY11" i="20"/>
  <c r="QA11" i="20"/>
  <c r="QB11" i="20" s="1"/>
  <c r="RZ11" i="20"/>
  <c r="SA11" i="20" s="1"/>
  <c r="RY11" i="20"/>
  <c r="CH13" i="20"/>
  <c r="CG13" i="20"/>
  <c r="HN13" i="20"/>
  <c r="HM13" i="20"/>
  <c r="MT13" i="20"/>
  <c r="MS13" i="20"/>
  <c r="RZ13" i="20"/>
  <c r="RY13" i="20"/>
  <c r="MR14" i="20"/>
  <c r="MS14" i="20" s="1"/>
  <c r="AH15" i="20"/>
  <c r="AG14" i="20"/>
  <c r="AH14" i="20" s="1"/>
  <c r="BF15" i="20"/>
  <c r="BQ15" i="20"/>
  <c r="BE14" i="20"/>
  <c r="BF14" i="20" s="1"/>
  <c r="FY14" i="20"/>
  <c r="FZ14" i="20" s="1"/>
  <c r="FZ15" i="20"/>
  <c r="KT15" i="20"/>
  <c r="KS14" i="20"/>
  <c r="KT14" i="20" s="1"/>
  <c r="LR15" i="20"/>
  <c r="MC15" i="20"/>
  <c r="LQ14" i="20"/>
  <c r="LR14" i="20" s="1"/>
  <c r="QK14" i="20"/>
  <c r="QL14" i="20" s="1"/>
  <c r="QL15" i="20"/>
  <c r="EF16" i="20"/>
  <c r="EE14" i="20"/>
  <c r="EF14" i="20" s="1"/>
  <c r="GL16" i="20"/>
  <c r="GW16" i="20"/>
  <c r="GX16" i="20" s="1"/>
  <c r="AI15" i="20"/>
  <c r="CY15" i="20"/>
  <c r="FO15" i="20"/>
  <c r="IE15" i="20"/>
  <c r="KU15" i="20"/>
  <c r="NK15" i="20"/>
  <c r="QA15" i="20"/>
  <c r="TY15" i="20"/>
  <c r="EG16" i="20"/>
  <c r="EH16" i="20" s="1"/>
  <c r="JM16" i="20"/>
  <c r="JN16" i="20" s="1"/>
  <c r="OS16" i="20"/>
  <c r="OT16" i="20" s="1"/>
  <c r="TY16" i="20"/>
  <c r="TZ16" i="20" s="1"/>
  <c r="QG11" i="20"/>
  <c r="CY17" i="20"/>
  <c r="CZ17" i="20" s="1"/>
  <c r="CN17" i="20"/>
  <c r="OB17" i="20"/>
  <c r="OC17" i="20" s="1"/>
  <c r="NQ17" i="20"/>
  <c r="K14" i="20"/>
  <c r="L14" i="20" s="1"/>
  <c r="W14" i="20"/>
  <c r="X14" i="20" s="1"/>
  <c r="CA14" i="20"/>
  <c r="CB14" i="20" s="1"/>
  <c r="CM14" i="20"/>
  <c r="CN14" i="20" s="1"/>
  <c r="EQ14" i="20"/>
  <c r="ER14" i="20" s="1"/>
  <c r="FC14" i="20"/>
  <c r="FD14" i="20" s="1"/>
  <c r="HG14" i="20"/>
  <c r="HH14" i="20" s="1"/>
  <c r="HS14" i="20"/>
  <c r="HT14" i="20" s="1"/>
  <c r="JW14" i="20"/>
  <c r="JX14" i="20" s="1"/>
  <c r="KI14" i="20"/>
  <c r="KJ14" i="20" s="1"/>
  <c r="MM14" i="20"/>
  <c r="MN14" i="20" s="1"/>
  <c r="MY14" i="20"/>
  <c r="MZ14" i="20" s="1"/>
  <c r="PC14" i="20"/>
  <c r="PD14" i="20" s="1"/>
  <c r="PO14" i="20"/>
  <c r="PP14" i="20" s="1"/>
  <c r="FD18" i="20"/>
  <c r="GE18" i="20"/>
  <c r="QR17" i="20"/>
  <c r="QS17" i="20" s="1"/>
  <c r="QG17" i="20"/>
  <c r="DE17" i="20"/>
  <c r="IV17" i="20"/>
  <c r="IW17" i="20" s="1"/>
  <c r="IK17" i="20"/>
  <c r="TH17" i="20"/>
  <c r="TI17" i="20" s="1"/>
  <c r="SW17" i="20"/>
  <c r="BF18" i="20"/>
  <c r="R15" i="20"/>
  <c r="AZ15" i="20"/>
  <c r="CH15" i="20"/>
  <c r="DP15" i="20"/>
  <c r="EX15" i="20"/>
  <c r="GF15" i="20"/>
  <c r="HN15" i="20"/>
  <c r="IV15" i="20"/>
  <c r="KD15" i="20"/>
  <c r="LL15" i="20"/>
  <c r="MT15" i="20"/>
  <c r="OB15" i="20"/>
  <c r="PJ15" i="20"/>
  <c r="QR15" i="20"/>
  <c r="RZ15" i="20"/>
  <c r="TH15" i="20"/>
  <c r="R16" i="20"/>
  <c r="S16" i="20" s="1"/>
  <c r="AZ16" i="20"/>
  <c r="BA16" i="20" s="1"/>
  <c r="CH16" i="20"/>
  <c r="CI16" i="20" s="1"/>
  <c r="DP16" i="20"/>
  <c r="DQ16" i="20" s="1"/>
  <c r="EX16" i="20"/>
  <c r="EY16" i="20" s="1"/>
  <c r="GF16" i="20"/>
  <c r="GG16" i="20" s="1"/>
  <c r="HN16" i="20"/>
  <c r="HO16" i="20" s="1"/>
  <c r="IV16" i="20"/>
  <c r="IW16" i="20" s="1"/>
  <c r="KD16" i="20"/>
  <c r="KE16" i="20" s="1"/>
  <c r="LL16" i="20"/>
  <c r="LM16" i="20" s="1"/>
  <c r="MT16" i="20"/>
  <c r="MU16" i="20" s="1"/>
  <c r="OB16" i="20"/>
  <c r="OC16" i="20" s="1"/>
  <c r="PJ16" i="20"/>
  <c r="PK16" i="20" s="1"/>
  <c r="QR16" i="20"/>
  <c r="QS16" i="20" s="1"/>
  <c r="RZ16" i="20"/>
  <c r="SA16" i="20" s="1"/>
  <c r="TH16" i="20"/>
  <c r="TI16" i="20" s="1"/>
  <c r="R17" i="20"/>
  <c r="S17" i="20" s="1"/>
  <c r="AZ17" i="20"/>
  <c r="BA17" i="20" s="1"/>
  <c r="LL17" i="20"/>
  <c r="LM17" i="20" s="1"/>
  <c r="LA17" i="20"/>
  <c r="HY18" i="20"/>
  <c r="IO21" i="20"/>
  <c r="IP21" i="20" s="1"/>
  <c r="IP18" i="20"/>
  <c r="OX21" i="20"/>
  <c r="OY21" i="20" s="1"/>
  <c r="OY18" i="20"/>
  <c r="SE21" i="20"/>
  <c r="SF21" i="20" s="1"/>
  <c r="SF18" i="20"/>
  <c r="GW17" i="20"/>
  <c r="GX17" i="20" s="1"/>
  <c r="GL17" i="20"/>
  <c r="JM17" i="20"/>
  <c r="JN17" i="20" s="1"/>
  <c r="JB17" i="20"/>
  <c r="MC17" i="20"/>
  <c r="MD17" i="20" s="1"/>
  <c r="LR17" i="20"/>
  <c r="OS17" i="20"/>
  <c r="OT17" i="20" s="1"/>
  <c r="OH17" i="20"/>
  <c r="RI17" i="20"/>
  <c r="RJ17" i="20" s="1"/>
  <c r="QX17" i="20"/>
  <c r="TY17" i="20"/>
  <c r="TZ17" i="20" s="1"/>
  <c r="TN17" i="20"/>
  <c r="Q18" i="20"/>
  <c r="AH18" i="20"/>
  <c r="EF18" i="20"/>
  <c r="FU18" i="20"/>
  <c r="HL21" i="20"/>
  <c r="HM21" i="20" s="1"/>
  <c r="LW18" i="20"/>
  <c r="MH21" i="20"/>
  <c r="MI21" i="20" s="1"/>
  <c r="MI18" i="20"/>
  <c r="OM18" i="20"/>
  <c r="PD18" i="20"/>
  <c r="RO18" i="20"/>
  <c r="FO18" i="20"/>
  <c r="FP18" i="20" s="1"/>
  <c r="BW17" i="20"/>
  <c r="EM17" i="20"/>
  <c r="HN17" i="20"/>
  <c r="HO17" i="20" s="1"/>
  <c r="HC17" i="20"/>
  <c r="KD17" i="20"/>
  <c r="KE17" i="20" s="1"/>
  <c r="JS17" i="20"/>
  <c r="MT17" i="20"/>
  <c r="MU17" i="20" s="1"/>
  <c r="MI17" i="20"/>
  <c r="PJ17" i="20"/>
  <c r="PK17" i="20" s="1"/>
  <c r="OY17" i="20"/>
  <c r="RZ17" i="20"/>
  <c r="SA17" i="20" s="1"/>
  <c r="RO17" i="20"/>
  <c r="BO21" i="20"/>
  <c r="BP21" i="20" s="1"/>
  <c r="BP18" i="20"/>
  <c r="DE18" i="20"/>
  <c r="EW18" i="20"/>
  <c r="LE21" i="20"/>
  <c r="LF21" i="20" s="1"/>
  <c r="LF18" i="20"/>
  <c r="RC18" i="20"/>
  <c r="RT18" i="20"/>
  <c r="R19" i="20"/>
  <c r="S19" i="20" s="1"/>
  <c r="G19" i="20"/>
  <c r="X19" i="20"/>
  <c r="IE17" i="20"/>
  <c r="IF17" i="20" s="1"/>
  <c r="HT17" i="20"/>
  <c r="KU17" i="20"/>
  <c r="KV17" i="20" s="1"/>
  <c r="KJ17" i="20"/>
  <c r="NK17" i="20"/>
  <c r="NL17" i="20" s="1"/>
  <c r="MZ17" i="20"/>
  <c r="QA17" i="20"/>
  <c r="QB17" i="20" s="1"/>
  <c r="PP17" i="20"/>
  <c r="SQ17" i="20"/>
  <c r="SR17" i="20" s="1"/>
  <c r="SF17" i="20"/>
  <c r="X18" i="20"/>
  <c r="AO18" i="20"/>
  <c r="CG18" i="20"/>
  <c r="DV18" i="20"/>
  <c r="FM21" i="20"/>
  <c r="FN21" i="20" s="1"/>
  <c r="FN18" i="20"/>
  <c r="IJ21" i="20"/>
  <c r="IK21" i="20" s="1"/>
  <c r="IK18" i="20"/>
  <c r="LK18" i="20"/>
  <c r="TS18" i="20"/>
  <c r="BQ19" i="20"/>
  <c r="BR19" i="20" s="1"/>
  <c r="CH19" i="20"/>
  <c r="CI19" i="20" s="1"/>
  <c r="BW19" i="20"/>
  <c r="CZ20" i="20"/>
  <c r="CY18" i="20"/>
  <c r="CZ18" i="20" s="1"/>
  <c r="JB20" i="20"/>
  <c r="JM20" i="20"/>
  <c r="JX20" i="20"/>
  <c r="JW18" i="20"/>
  <c r="KT20" i="20"/>
  <c r="KS18" i="20"/>
  <c r="LR20" i="20"/>
  <c r="MC20" i="20"/>
  <c r="MN20" i="20"/>
  <c r="MM18" i="20"/>
  <c r="GQ18" i="20"/>
  <c r="HC18" i="20"/>
  <c r="JG18" i="20"/>
  <c r="NQ18" i="20"/>
  <c r="NP21" i="20"/>
  <c r="NQ21" i="20" s="1"/>
  <c r="QF21" i="20"/>
  <c r="QG21" i="20" s="1"/>
  <c r="QG18" i="20"/>
  <c r="SK18" i="20"/>
  <c r="SV21" i="20"/>
  <c r="SW21" i="20" s="1"/>
  <c r="SW18" i="20"/>
  <c r="TM21" i="20"/>
  <c r="TN21" i="20" s="1"/>
  <c r="AZ19" i="20"/>
  <c r="BA19" i="20" s="1"/>
  <c r="AO19" i="20"/>
  <c r="DP19" i="20"/>
  <c r="DQ19" i="20" s="1"/>
  <c r="DE19" i="20"/>
  <c r="GF19" i="20"/>
  <c r="GG19" i="20" s="1"/>
  <c r="FU19" i="20"/>
  <c r="IV19" i="20"/>
  <c r="IW19" i="20" s="1"/>
  <c r="IK19" i="20"/>
  <c r="LL19" i="20"/>
  <c r="LM19" i="20" s="1"/>
  <c r="LA19" i="20"/>
  <c r="OB19" i="20"/>
  <c r="OC19" i="20" s="1"/>
  <c r="NQ19" i="20"/>
  <c r="QR19" i="20"/>
  <c r="QS19" i="20" s="1"/>
  <c r="QG19" i="20"/>
  <c r="TH19" i="20"/>
  <c r="TI19" i="20" s="1"/>
  <c r="SW19" i="20"/>
  <c r="AZ20" i="20"/>
  <c r="AO20" i="20"/>
  <c r="DP20" i="20"/>
  <c r="DE20" i="20"/>
  <c r="GF20" i="20"/>
  <c r="FU20" i="20"/>
  <c r="AB18" i="20"/>
  <c r="BJ18" i="20"/>
  <c r="DZ18" i="20"/>
  <c r="GU21" i="20"/>
  <c r="GV21" i="20" s="1"/>
  <c r="IE18" i="20"/>
  <c r="IF18" i="20" s="1"/>
  <c r="IU18" i="20"/>
  <c r="KJ18" i="20"/>
  <c r="KZ18" i="20"/>
  <c r="LQ18" i="20"/>
  <c r="NU21" i="20"/>
  <c r="NV21" i="20" s="1"/>
  <c r="NV18" i="20"/>
  <c r="PI18" i="20"/>
  <c r="QL18" i="20"/>
  <c r="QX18" i="20"/>
  <c r="RY18" i="20"/>
  <c r="TB18" i="20"/>
  <c r="TN18" i="20"/>
  <c r="BF19" i="20"/>
  <c r="DV19" i="20"/>
  <c r="GL19" i="20"/>
  <c r="JB19" i="20"/>
  <c r="LR19" i="20"/>
  <c r="OS19" i="20"/>
  <c r="OT19" i="20" s="1"/>
  <c r="RI19" i="20"/>
  <c r="RJ19" i="20" s="1"/>
  <c r="TY19" i="20"/>
  <c r="TZ19" i="20" s="1"/>
  <c r="BQ20" i="20"/>
  <c r="EG20" i="20"/>
  <c r="GW20" i="20"/>
  <c r="EX19" i="20"/>
  <c r="EY19" i="20" s="1"/>
  <c r="EM19" i="20"/>
  <c r="HN19" i="20"/>
  <c r="HO19" i="20" s="1"/>
  <c r="HC19" i="20"/>
  <c r="KD19" i="20"/>
  <c r="KE19" i="20" s="1"/>
  <c r="JS19" i="20"/>
  <c r="MT19" i="20"/>
  <c r="MU19" i="20" s="1"/>
  <c r="MI19" i="20"/>
  <c r="PJ19" i="20"/>
  <c r="PK19" i="20" s="1"/>
  <c r="OY19" i="20"/>
  <c r="RZ19" i="20"/>
  <c r="SA19" i="20" s="1"/>
  <c r="RO19" i="20"/>
  <c r="R20" i="20"/>
  <c r="G20" i="20"/>
  <c r="CH20" i="20"/>
  <c r="BW20" i="20"/>
  <c r="EX20" i="20"/>
  <c r="EM20" i="20"/>
  <c r="HN20" i="20"/>
  <c r="HC20" i="20"/>
  <c r="JS20" i="20"/>
  <c r="KD20" i="20"/>
  <c r="MI20" i="20"/>
  <c r="MT20" i="20"/>
  <c r="OY20" i="20"/>
  <c r="PJ20" i="20"/>
  <c r="RO20" i="20"/>
  <c r="RZ20" i="20"/>
  <c r="OH20" i="20"/>
  <c r="OS20" i="20"/>
  <c r="QX20" i="20"/>
  <c r="RI20" i="20"/>
  <c r="TN20" i="20"/>
  <c r="TY20" i="20"/>
  <c r="NI18" i="20"/>
  <c r="OQ21" i="20"/>
  <c r="OR21" i="20" s="1"/>
  <c r="RG21" i="20"/>
  <c r="RH21" i="20" s="1"/>
  <c r="TW21" i="20"/>
  <c r="TX21" i="20" s="1"/>
  <c r="LA20" i="20"/>
  <c r="LL20" i="20"/>
  <c r="NQ20" i="20"/>
  <c r="OB20" i="20"/>
  <c r="QG20" i="20"/>
  <c r="QR20" i="20"/>
  <c r="SW20" i="20"/>
  <c r="TH20" i="20"/>
  <c r="KJ20" i="20"/>
  <c r="KU20" i="20"/>
  <c r="MZ20" i="20"/>
  <c r="NK20" i="20"/>
  <c r="PP20" i="20"/>
  <c r="QA20" i="20"/>
  <c r="SF20" i="20"/>
  <c r="SQ20" i="20"/>
  <c r="R4" i="20" l="1"/>
  <c r="S4" i="20" s="1"/>
  <c r="BE21" i="20"/>
  <c r="BF21" i="20" s="1"/>
  <c r="HB21" i="20"/>
  <c r="HC21" i="20" s="1"/>
  <c r="QW21" i="20"/>
  <c r="QX21" i="20" s="1"/>
  <c r="GD21" i="20"/>
  <c r="GE21" i="20" s="1"/>
  <c r="OL21" i="20"/>
  <c r="OM21" i="20" s="1"/>
  <c r="DN21" i="20"/>
  <c r="DO21" i="20" s="1"/>
  <c r="TR21" i="20"/>
  <c r="TS21" i="20" s="1"/>
  <c r="AX21" i="20"/>
  <c r="AY21" i="20" s="1"/>
  <c r="FT21" i="20"/>
  <c r="FU21" i="20" s="1"/>
  <c r="EL21" i="20"/>
  <c r="EM21" i="20" s="1"/>
  <c r="TA21" i="20"/>
  <c r="TB21" i="20" s="1"/>
  <c r="QK21" i="20"/>
  <c r="QL21" i="20" s="1"/>
  <c r="SJ21" i="20"/>
  <c r="SK21" i="20" s="1"/>
  <c r="KI21" i="20"/>
  <c r="KJ21" i="20" s="1"/>
  <c r="IV18" i="20"/>
  <c r="IW18" i="20" s="1"/>
  <c r="LJ21" i="20"/>
  <c r="LK21" i="20" s="1"/>
  <c r="W21" i="20"/>
  <c r="X21" i="20" s="1"/>
  <c r="RB21" i="20"/>
  <c r="RC21" i="20" s="1"/>
  <c r="KB21" i="20"/>
  <c r="KC21" i="20" s="1"/>
  <c r="HX21" i="20"/>
  <c r="HY21" i="20" s="1"/>
  <c r="EV21" i="20"/>
  <c r="EW21" i="20" s="1"/>
  <c r="EX4" i="20"/>
  <c r="EY4" i="20" s="1"/>
  <c r="DP4" i="20"/>
  <c r="DQ4" i="20" s="1"/>
  <c r="IV4" i="20"/>
  <c r="IW4" i="20" s="1"/>
  <c r="OG21" i="20"/>
  <c r="OH21" i="20" s="1"/>
  <c r="EM18" i="20"/>
  <c r="RN21" i="20"/>
  <c r="RO21" i="20" s="1"/>
  <c r="JF21" i="20"/>
  <c r="JG21" i="20" s="1"/>
  <c r="QP21" i="20"/>
  <c r="QQ21" i="20" s="1"/>
  <c r="CF21" i="20"/>
  <c r="CG21" i="20" s="1"/>
  <c r="P21" i="20"/>
  <c r="Q21" i="20" s="1"/>
  <c r="JR21" i="20"/>
  <c r="JS21" i="20" s="1"/>
  <c r="PO21" i="20"/>
  <c r="PP21" i="20" s="1"/>
  <c r="CR21" i="20"/>
  <c r="CS21" i="20" s="1"/>
  <c r="FC21" i="20"/>
  <c r="FD21" i="20" s="1"/>
  <c r="CW21" i="20"/>
  <c r="CX21" i="20" s="1"/>
  <c r="LL4" i="20"/>
  <c r="LM4" i="20" s="1"/>
  <c r="NK7" i="20"/>
  <c r="NL7" i="20" s="1"/>
  <c r="BQ7" i="20"/>
  <c r="BR7" i="20" s="1"/>
  <c r="AZ4" i="20"/>
  <c r="BA4" i="20" s="1"/>
  <c r="SO21" i="20"/>
  <c r="SP21" i="20" s="1"/>
  <c r="MA21" i="20"/>
  <c r="MB21" i="20" s="1"/>
  <c r="ND21" i="20"/>
  <c r="NE21" i="20" s="1"/>
  <c r="FH21" i="20"/>
  <c r="FI21" i="20" s="1"/>
  <c r="RX21" i="20"/>
  <c r="RY21" i="20" s="1"/>
  <c r="IT21" i="20"/>
  <c r="IU21" i="20" s="1"/>
  <c r="GP21" i="20"/>
  <c r="GQ21" i="20" s="1"/>
  <c r="DU21" i="20"/>
  <c r="DV21" i="20" s="1"/>
  <c r="AN21" i="20"/>
  <c r="AO21" i="20" s="1"/>
  <c r="AI18" i="20"/>
  <c r="AJ18" i="20" s="1"/>
  <c r="IC21" i="20"/>
  <c r="ID21" i="20" s="1"/>
  <c r="CM21" i="20"/>
  <c r="CN21" i="20" s="1"/>
  <c r="TG18" i="20"/>
  <c r="EG7" i="20"/>
  <c r="EH7" i="20" s="1"/>
  <c r="MC7" i="20"/>
  <c r="MD7" i="20" s="1"/>
  <c r="TH4" i="20"/>
  <c r="TI4" i="20" s="1"/>
  <c r="AJ13" i="20"/>
  <c r="AI12" i="20"/>
  <c r="AJ12" i="20" s="1"/>
  <c r="FY21" i="20"/>
  <c r="FZ21" i="20" s="1"/>
  <c r="JK21" i="20"/>
  <c r="JL21" i="20" s="1"/>
  <c r="PH21" i="20"/>
  <c r="PI21" i="20" s="1"/>
  <c r="HS21" i="20"/>
  <c r="HT21" i="20" s="1"/>
  <c r="DD21" i="20"/>
  <c r="DE21" i="20" s="1"/>
  <c r="LV21" i="20"/>
  <c r="LW21" i="20" s="1"/>
  <c r="CY7" i="20"/>
  <c r="CZ7" i="20" s="1"/>
  <c r="IE7" i="20"/>
  <c r="IF7" i="20" s="1"/>
  <c r="JA21" i="20"/>
  <c r="JB21" i="20" s="1"/>
  <c r="KN21" i="20"/>
  <c r="KO21" i="20" s="1"/>
  <c r="MY21" i="20"/>
  <c r="MZ21" i="20" s="1"/>
  <c r="BV21" i="20"/>
  <c r="BW21" i="20" s="1"/>
  <c r="QR7" i="20"/>
  <c r="QS7" i="20" s="1"/>
  <c r="QB13" i="20"/>
  <c r="QA12" i="20"/>
  <c r="QB12" i="20" s="1"/>
  <c r="SR13" i="20"/>
  <c r="SQ12" i="20"/>
  <c r="SR12" i="20" s="1"/>
  <c r="CZ13" i="20"/>
  <c r="CY12" i="20"/>
  <c r="CZ12" i="20" s="1"/>
  <c r="MU5" i="20"/>
  <c r="MT4" i="20"/>
  <c r="MU4" i="20" s="1"/>
  <c r="QR4" i="20"/>
  <c r="QS4" i="20" s="1"/>
  <c r="CA21" i="20"/>
  <c r="CB21" i="20" s="1"/>
  <c r="PT21" i="20"/>
  <c r="PU21" i="20" s="1"/>
  <c r="AG21" i="20"/>
  <c r="AH21" i="20" s="1"/>
  <c r="KV13" i="20"/>
  <c r="KU12" i="20"/>
  <c r="KV12" i="20" s="1"/>
  <c r="RJ13" i="20"/>
  <c r="RI12" i="20"/>
  <c r="RJ12" i="20" s="1"/>
  <c r="BR13" i="20"/>
  <c r="BQ12" i="20"/>
  <c r="BR12" i="20" s="1"/>
  <c r="SA5" i="20"/>
  <c r="RZ4" i="20"/>
  <c r="SA4" i="20" s="1"/>
  <c r="GX8" i="20"/>
  <c r="GW7" i="20"/>
  <c r="GX7" i="20" s="1"/>
  <c r="FP13" i="20"/>
  <c r="FO12" i="20"/>
  <c r="FP12" i="20" s="1"/>
  <c r="OT13" i="20"/>
  <c r="OS12" i="20"/>
  <c r="OT12" i="20" s="1"/>
  <c r="IF13" i="20"/>
  <c r="IE12" i="20"/>
  <c r="IF12" i="20" s="1"/>
  <c r="RJ8" i="20"/>
  <c r="RI7" i="20"/>
  <c r="RJ7" i="20" s="1"/>
  <c r="AS21" i="20"/>
  <c r="AT21" i="20" s="1"/>
  <c r="LL7" i="20"/>
  <c r="LM7" i="20" s="1"/>
  <c r="GX13" i="20"/>
  <c r="GW12" i="20"/>
  <c r="GX12" i="20" s="1"/>
  <c r="HO5" i="20"/>
  <c r="HN4" i="20"/>
  <c r="HO4" i="20" s="1"/>
  <c r="TZ8" i="20"/>
  <c r="TY7" i="20"/>
  <c r="TZ7" i="20" s="1"/>
  <c r="MU20" i="20"/>
  <c r="MT18" i="20"/>
  <c r="MU18" i="20" s="1"/>
  <c r="TH14" i="20"/>
  <c r="TI14" i="20" s="1"/>
  <c r="TI15" i="20"/>
  <c r="DQ15" i="20"/>
  <c r="DP14" i="20"/>
  <c r="DQ14" i="20" s="1"/>
  <c r="MU13" i="20"/>
  <c r="MT12" i="20"/>
  <c r="MU12" i="20" s="1"/>
  <c r="BA13" i="20"/>
  <c r="AZ12" i="20"/>
  <c r="BA12" i="20" s="1"/>
  <c r="DQ8" i="20"/>
  <c r="DP7" i="20"/>
  <c r="DQ7" i="20" s="1"/>
  <c r="AJ6" i="20"/>
  <c r="AI4" i="20"/>
  <c r="AJ4" i="20" s="1"/>
  <c r="FP5" i="20"/>
  <c r="FO4" i="20"/>
  <c r="FP4" i="20" s="1"/>
  <c r="OC13" i="20"/>
  <c r="OB12" i="20"/>
  <c r="OC12" i="20" s="1"/>
  <c r="DQ13" i="20"/>
  <c r="DP12" i="20"/>
  <c r="DQ12" i="20" s="1"/>
  <c r="QB20" i="20"/>
  <c r="QA18" i="20"/>
  <c r="QB18" i="20" s="1"/>
  <c r="QS20" i="20"/>
  <c r="QR18" i="20"/>
  <c r="QS18" i="20" s="1"/>
  <c r="RJ20" i="20"/>
  <c r="RI18" i="20"/>
  <c r="RJ18" i="20" s="1"/>
  <c r="MD20" i="20"/>
  <c r="MC18" i="20"/>
  <c r="MD18" i="20" s="1"/>
  <c r="NL15" i="20"/>
  <c r="NK14" i="20"/>
  <c r="NL14" i="20" s="1"/>
  <c r="SR10" i="20"/>
  <c r="SQ7" i="20"/>
  <c r="SR7" i="20" s="1"/>
  <c r="PK13" i="20"/>
  <c r="PJ12" i="20"/>
  <c r="PK12" i="20" s="1"/>
  <c r="KE8" i="20"/>
  <c r="KD7" i="20"/>
  <c r="KE7" i="20" s="1"/>
  <c r="KV5" i="20"/>
  <c r="KU4" i="20"/>
  <c r="KV4" i="20" s="1"/>
  <c r="CH7" i="20"/>
  <c r="CI7" i="20" s="1"/>
  <c r="PY21" i="20"/>
  <c r="PZ21" i="20" s="1"/>
  <c r="HO20" i="20"/>
  <c r="HN18" i="20"/>
  <c r="HO18" i="20" s="1"/>
  <c r="CI20" i="20"/>
  <c r="CH18" i="20"/>
  <c r="CI18" i="20" s="1"/>
  <c r="GX20" i="20"/>
  <c r="GW18" i="20"/>
  <c r="GX18" i="20" s="1"/>
  <c r="KZ21" i="20"/>
  <c r="LA21" i="20" s="1"/>
  <c r="LA18" i="20"/>
  <c r="DI21" i="20"/>
  <c r="DJ21" i="20" s="1"/>
  <c r="AB21" i="20"/>
  <c r="AC21" i="20" s="1"/>
  <c r="AC18" i="20"/>
  <c r="GG20" i="20"/>
  <c r="GF18" i="20"/>
  <c r="GG18" i="20" s="1"/>
  <c r="BA20" i="20"/>
  <c r="AZ18" i="20"/>
  <c r="BA18" i="20" s="1"/>
  <c r="NZ21" i="20"/>
  <c r="OA21" i="20" s="1"/>
  <c r="F21" i="20"/>
  <c r="G21" i="20" s="1"/>
  <c r="PC21" i="20"/>
  <c r="PD21" i="20" s="1"/>
  <c r="RZ14" i="20"/>
  <c r="SA14" i="20" s="1"/>
  <c r="SA15" i="20"/>
  <c r="MT14" i="20"/>
  <c r="MU14" i="20" s="1"/>
  <c r="MU15" i="20"/>
  <c r="HN14" i="20"/>
  <c r="HO14" i="20" s="1"/>
  <c r="HO15" i="20"/>
  <c r="CH14" i="20"/>
  <c r="CI14" i="20" s="1"/>
  <c r="CI15" i="20"/>
  <c r="KV15" i="20"/>
  <c r="KU14" i="20"/>
  <c r="KV14" i="20" s="1"/>
  <c r="AJ15" i="20"/>
  <c r="AI14" i="20"/>
  <c r="AJ14" i="20" s="1"/>
  <c r="MD15" i="20"/>
  <c r="MC14" i="20"/>
  <c r="MD14" i="20" s="1"/>
  <c r="FP11" i="20"/>
  <c r="FO7" i="20"/>
  <c r="FP7" i="20" s="1"/>
  <c r="QB10" i="20"/>
  <c r="QA7" i="20"/>
  <c r="QB7" i="20" s="1"/>
  <c r="GW14" i="20"/>
  <c r="GX14" i="20" s="1"/>
  <c r="GX15" i="20"/>
  <c r="EY8" i="20"/>
  <c r="EX7" i="20"/>
  <c r="EY7" i="20" s="1"/>
  <c r="TI8" i="20"/>
  <c r="TH7" i="20"/>
  <c r="TI7" i="20" s="1"/>
  <c r="AZ7" i="20"/>
  <c r="BA7" i="20" s="1"/>
  <c r="EH6" i="20"/>
  <c r="EG4" i="20"/>
  <c r="EH4" i="20" s="1"/>
  <c r="TZ5" i="20"/>
  <c r="TY4" i="20"/>
  <c r="TZ4" i="20" s="1"/>
  <c r="OT5" i="20"/>
  <c r="OS4" i="20"/>
  <c r="OT4" i="20" s="1"/>
  <c r="JN5" i="20"/>
  <c r="JM4" i="20"/>
  <c r="JN4" i="20" s="1"/>
  <c r="EH15" i="20"/>
  <c r="EG14" i="20"/>
  <c r="EH14" i="20" s="1"/>
  <c r="LQ21" i="20"/>
  <c r="LR21" i="20" s="1"/>
  <c r="LR18" i="20"/>
  <c r="DZ21" i="20"/>
  <c r="EA21" i="20" s="1"/>
  <c r="EA18" i="20"/>
  <c r="IW15" i="20"/>
  <c r="IV14" i="20"/>
  <c r="IW14" i="20" s="1"/>
  <c r="CZ15" i="20"/>
  <c r="CY14" i="20"/>
  <c r="CZ14" i="20" s="1"/>
  <c r="CI13" i="20"/>
  <c r="CH12" i="20"/>
  <c r="CI12" i="20" s="1"/>
  <c r="LM13" i="20"/>
  <c r="LL12" i="20"/>
  <c r="LM12" i="20" s="1"/>
  <c r="JN11" i="20"/>
  <c r="JM7" i="20"/>
  <c r="JN7" i="20" s="1"/>
  <c r="SR20" i="20"/>
  <c r="SQ18" i="20"/>
  <c r="SR18" i="20" s="1"/>
  <c r="NL20" i="20"/>
  <c r="NK18" i="20"/>
  <c r="NL18" i="20" s="1"/>
  <c r="TI20" i="20"/>
  <c r="TH18" i="20"/>
  <c r="TI18" i="20" s="1"/>
  <c r="OC20" i="20"/>
  <c r="OB18" i="20"/>
  <c r="OC18" i="20" s="1"/>
  <c r="TZ20" i="20"/>
  <c r="TY18" i="20"/>
  <c r="TZ18" i="20" s="1"/>
  <c r="OT20" i="20"/>
  <c r="OS18" i="20"/>
  <c r="OT18" i="20" s="1"/>
  <c r="PK20" i="20"/>
  <c r="PJ18" i="20"/>
  <c r="PK18" i="20" s="1"/>
  <c r="KE20" i="20"/>
  <c r="KD18" i="20"/>
  <c r="KE18" i="20" s="1"/>
  <c r="EH20" i="20"/>
  <c r="EG18" i="20"/>
  <c r="EH18" i="20" s="1"/>
  <c r="HG21" i="20"/>
  <c r="HH21" i="20" s="1"/>
  <c r="K21" i="20"/>
  <c r="L21" i="20" s="1"/>
  <c r="MM21" i="20"/>
  <c r="MN21" i="20" s="1"/>
  <c r="MN18" i="20"/>
  <c r="KS21" i="20"/>
  <c r="KT21" i="20" s="1"/>
  <c r="KT18" i="20"/>
  <c r="JN20" i="20"/>
  <c r="JM18" i="20"/>
  <c r="JN18" i="20" s="1"/>
  <c r="RS21" i="20"/>
  <c r="RT21" i="20" s="1"/>
  <c r="QS15" i="20"/>
  <c r="QR14" i="20"/>
  <c r="QS14" i="20" s="1"/>
  <c r="LM15" i="20"/>
  <c r="LL14" i="20"/>
  <c r="LM14" i="20" s="1"/>
  <c r="GG15" i="20"/>
  <c r="GF14" i="20"/>
  <c r="GG14" i="20" s="1"/>
  <c r="BA15" i="20"/>
  <c r="AZ14" i="20"/>
  <c r="BA14" i="20" s="1"/>
  <c r="TZ15" i="20"/>
  <c r="TY14" i="20"/>
  <c r="TZ14" i="20" s="1"/>
  <c r="IF15" i="20"/>
  <c r="IE14" i="20"/>
  <c r="IF14" i="20" s="1"/>
  <c r="SA13" i="20"/>
  <c r="RZ12" i="20"/>
  <c r="SA12" i="20" s="1"/>
  <c r="HO13" i="20"/>
  <c r="HN12" i="20"/>
  <c r="HO12" i="20" s="1"/>
  <c r="KV11" i="20"/>
  <c r="KU7" i="20"/>
  <c r="KV7" i="20" s="1"/>
  <c r="QS13" i="20"/>
  <c r="QR12" i="20"/>
  <c r="QS12" i="20" s="1"/>
  <c r="GG13" i="20"/>
  <c r="GF12" i="20"/>
  <c r="GG12" i="20" s="1"/>
  <c r="RJ15" i="20"/>
  <c r="RI14" i="20"/>
  <c r="RJ14" i="20" s="1"/>
  <c r="KE13" i="20"/>
  <c r="KD12" i="20"/>
  <c r="KE12" i="20" s="1"/>
  <c r="S13" i="20"/>
  <c r="R12" i="20"/>
  <c r="S12" i="20" s="1"/>
  <c r="S8" i="20"/>
  <c r="R7" i="20"/>
  <c r="S7" i="20" s="1"/>
  <c r="GF7" i="20"/>
  <c r="GG7" i="20" s="1"/>
  <c r="OC8" i="20"/>
  <c r="OB7" i="20"/>
  <c r="OC7" i="20" s="1"/>
  <c r="CZ6" i="20"/>
  <c r="CY4" i="20"/>
  <c r="CZ4" i="20" s="1"/>
  <c r="SR5" i="20"/>
  <c r="SQ4" i="20"/>
  <c r="SR4" i="20" s="1"/>
  <c r="NL5" i="20"/>
  <c r="NK4" i="20"/>
  <c r="NL4" i="20" s="1"/>
  <c r="IF5" i="20"/>
  <c r="IE4" i="20"/>
  <c r="IF4" i="20" s="1"/>
  <c r="OT11" i="20"/>
  <c r="OS7" i="20"/>
  <c r="OT7" i="20" s="1"/>
  <c r="SQ14" i="20"/>
  <c r="SR14" i="20" s="1"/>
  <c r="TI13" i="20"/>
  <c r="TH12" i="20"/>
  <c r="TI12" i="20" s="1"/>
  <c r="IW13" i="20"/>
  <c r="IV12" i="20"/>
  <c r="IW12" i="20" s="1"/>
  <c r="RZ7" i="20"/>
  <c r="SA7" i="20" s="1"/>
  <c r="HN7" i="20"/>
  <c r="HO7" i="20" s="1"/>
  <c r="KV20" i="20"/>
  <c r="KU18" i="20"/>
  <c r="KV18" i="20" s="1"/>
  <c r="LM20" i="20"/>
  <c r="LL18" i="20"/>
  <c r="LM18" i="20" s="1"/>
  <c r="SA20" i="20"/>
  <c r="RZ18" i="20"/>
  <c r="SA18" i="20" s="1"/>
  <c r="JW21" i="20"/>
  <c r="JX21" i="20" s="1"/>
  <c r="JX18" i="20"/>
  <c r="OC15" i="20"/>
  <c r="OB14" i="20"/>
  <c r="OC14" i="20" s="1"/>
  <c r="BR15" i="20"/>
  <c r="BQ14" i="20"/>
  <c r="BR14" i="20" s="1"/>
  <c r="EY13" i="20"/>
  <c r="EX12" i="20"/>
  <c r="EY12" i="20" s="1"/>
  <c r="OT15" i="20"/>
  <c r="OS14" i="20"/>
  <c r="OT14" i="20" s="1"/>
  <c r="QB5" i="20"/>
  <c r="QA4" i="20"/>
  <c r="QB4" i="20" s="1"/>
  <c r="MT7" i="20"/>
  <c r="MU7" i="20" s="1"/>
  <c r="NI21" i="20"/>
  <c r="NJ21" i="20" s="1"/>
  <c r="NJ18" i="20"/>
  <c r="EY20" i="20"/>
  <c r="EX18" i="20"/>
  <c r="EY18" i="20" s="1"/>
  <c r="S20" i="20"/>
  <c r="R18" i="20"/>
  <c r="S18" i="20" s="1"/>
  <c r="BR20" i="20"/>
  <c r="BQ18" i="20"/>
  <c r="BR18" i="20" s="1"/>
  <c r="MR21" i="20"/>
  <c r="MS21" i="20" s="1"/>
  <c r="EQ21" i="20"/>
  <c r="ER21" i="20" s="1"/>
  <c r="BJ21" i="20"/>
  <c r="BK21" i="20" s="1"/>
  <c r="BK18" i="20"/>
  <c r="DQ20" i="20"/>
  <c r="DP18" i="20"/>
  <c r="DQ18" i="20" s="1"/>
  <c r="GK21" i="20"/>
  <c r="GL21" i="20" s="1"/>
  <c r="EE21" i="20"/>
  <c r="EF21" i="20" s="1"/>
  <c r="PJ14" i="20"/>
  <c r="PK14" i="20" s="1"/>
  <c r="PK15" i="20"/>
  <c r="KD14" i="20"/>
  <c r="KE14" i="20" s="1"/>
  <c r="KE15" i="20"/>
  <c r="EX14" i="20"/>
  <c r="EY14" i="20" s="1"/>
  <c r="EY15" i="20"/>
  <c r="R14" i="20"/>
  <c r="S14" i="20" s="1"/>
  <c r="S15" i="20"/>
  <c r="QB15" i="20"/>
  <c r="QA14" i="20"/>
  <c r="QB14" i="20" s="1"/>
  <c r="FP15" i="20"/>
  <c r="FO14" i="20"/>
  <c r="FP14" i="20" s="1"/>
  <c r="JM14" i="20"/>
  <c r="JN14" i="20" s="1"/>
  <c r="JN15" i="20"/>
  <c r="AJ11" i="20"/>
  <c r="AI7" i="20"/>
  <c r="AJ7" i="20" s="1"/>
  <c r="PK8" i="20"/>
  <c r="PJ7" i="20"/>
  <c r="PK7" i="20" s="1"/>
  <c r="IW8" i="20"/>
  <c r="IV7" i="20"/>
  <c r="IW7" i="20" s="1"/>
  <c r="BR6" i="20"/>
  <c r="BQ4" i="20"/>
  <c r="BR4" i="20" s="1"/>
  <c r="RJ5" i="20"/>
  <c r="RI4" i="20"/>
  <c r="RJ4" i="20" s="1"/>
  <c r="MD5" i="20"/>
  <c r="MC4" i="20"/>
  <c r="MD4" i="20" s="1"/>
  <c r="GX5" i="20"/>
  <c r="GW4" i="20"/>
  <c r="GX4" i="20" s="1"/>
  <c r="E5" i="3" l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H4" i="3"/>
  <c r="G4" i="3"/>
  <c r="F4" i="3"/>
  <c r="E4" i="3"/>
  <c r="F24" i="19"/>
  <c r="I20" i="19"/>
  <c r="J23" i="19"/>
  <c r="M19" i="19"/>
  <c r="N22" i="19"/>
  <c r="Q18" i="19"/>
  <c r="N31" i="19"/>
  <c r="Q27" i="19"/>
  <c r="R30" i="19"/>
  <c r="U26" i="19"/>
  <c r="V29" i="19"/>
  <c r="Y25" i="19"/>
  <c r="B23" i="19"/>
  <c r="Y34" i="19"/>
  <c r="X21" i="19"/>
  <c r="E34" i="19"/>
  <c r="H19" i="19"/>
  <c r="I33" i="19"/>
  <c r="B12" i="19"/>
  <c r="I34" i="19"/>
  <c r="X19" i="19"/>
  <c r="M33" i="19"/>
  <c r="H17" i="19"/>
  <c r="Z28" i="19"/>
  <c r="E25" i="19"/>
  <c r="H12" i="19"/>
  <c r="P14" i="19"/>
  <c r="G21" i="19"/>
  <c r="F15" i="19"/>
  <c r="R17" i="19"/>
  <c r="U13" i="19"/>
  <c r="B17" i="19"/>
  <c r="V10" i="19"/>
  <c r="Y6" i="19"/>
  <c r="Z9" i="19"/>
  <c r="E6" i="19"/>
  <c r="F9" i="19"/>
  <c r="B11" i="19"/>
  <c r="N13" i="19"/>
  <c r="Q9" i="19"/>
  <c r="R12" i="19"/>
  <c r="U8" i="19"/>
  <c r="V11" i="19"/>
  <c r="Y7" i="19"/>
  <c r="V20" i="19"/>
  <c r="Y16" i="19"/>
  <c r="Z19" i="19"/>
  <c r="E16" i="19"/>
  <c r="F19" i="19"/>
  <c r="I15" i="19"/>
  <c r="F28" i="19"/>
  <c r="I24" i="19"/>
  <c r="J27" i="19"/>
  <c r="M23" i="19"/>
  <c r="N26" i="19"/>
  <c r="Q22" i="19"/>
  <c r="N27" i="19"/>
  <c r="Q23" i="19"/>
  <c r="R26" i="19"/>
  <c r="U22" i="19"/>
  <c r="V17" i="19"/>
  <c r="J18" i="19"/>
  <c r="M14" i="19"/>
  <c r="K24" i="19"/>
  <c r="C29" i="19"/>
  <c r="K4" i="19"/>
  <c r="I11" i="19"/>
  <c r="Z6" i="19"/>
  <c r="L33" i="19"/>
  <c r="B9" i="19"/>
  <c r="D24" i="19"/>
  <c r="T33" i="19"/>
  <c r="H21" i="19"/>
  <c r="H31" i="19"/>
  <c r="D19" i="19"/>
  <c r="B15" i="19"/>
  <c r="N7" i="19"/>
  <c r="X34" i="19"/>
  <c r="R6" i="19"/>
  <c r="L32" i="19"/>
  <c r="V5" i="19"/>
  <c r="B6" i="19"/>
  <c r="V14" i="19"/>
  <c r="Y10" i="19"/>
  <c r="Z13" i="19"/>
  <c r="E10" i="19"/>
  <c r="F13" i="19"/>
  <c r="I9" i="19"/>
  <c r="F14" i="19"/>
  <c r="I10" i="19"/>
  <c r="J13" i="19"/>
  <c r="M9" i="19"/>
  <c r="Y5" i="19"/>
  <c r="Z4" i="19"/>
  <c r="L27" i="19"/>
  <c r="C11" i="19"/>
  <c r="C22" i="19"/>
  <c r="T6" i="19"/>
  <c r="T22" i="19"/>
  <c r="M32" i="19"/>
  <c r="X20" i="19"/>
  <c r="N29" i="19"/>
  <c r="Q25" i="19"/>
  <c r="R28" i="19"/>
  <c r="U24" i="19"/>
  <c r="V27" i="19"/>
  <c r="Y23" i="19"/>
  <c r="B13" i="19"/>
  <c r="Y32" i="19"/>
  <c r="Z35" i="19"/>
  <c r="E32" i="19"/>
  <c r="F35" i="19"/>
  <c r="I31" i="19"/>
  <c r="B8" i="19"/>
  <c r="D28" i="19"/>
  <c r="X16" i="19"/>
  <c r="P25" i="19"/>
  <c r="H35" i="19"/>
  <c r="D23" i="19"/>
  <c r="B14" i="19"/>
  <c r="D26" i="19"/>
  <c r="P35" i="19"/>
  <c r="P23" i="19"/>
  <c r="H33" i="19"/>
  <c r="J34" i="19"/>
  <c r="M30" i="19"/>
  <c r="O30" i="19"/>
  <c r="G35" i="19"/>
  <c r="K6" i="19"/>
  <c r="S18" i="19"/>
  <c r="Z22" i="19"/>
  <c r="E19" i="19"/>
  <c r="V26" i="19"/>
  <c r="Y22" i="19"/>
  <c r="Z25" i="19"/>
  <c r="E22" i="19"/>
  <c r="F25" i="19"/>
  <c r="I21" i="19"/>
  <c r="F34" i="19"/>
  <c r="I30" i="19"/>
  <c r="J33" i="19"/>
  <c r="M29" i="19"/>
  <c r="N32" i="19"/>
  <c r="Q28" i="19"/>
  <c r="B4" i="19"/>
  <c r="T19" i="19"/>
  <c r="T29" i="19"/>
  <c r="P17" i="19"/>
  <c r="H27" i="19"/>
  <c r="Y35" i="19"/>
  <c r="B24" i="19"/>
  <c r="D18" i="19"/>
  <c r="T27" i="19"/>
  <c r="P15" i="19"/>
  <c r="H25" i="19"/>
  <c r="R31" i="19"/>
  <c r="U27" i="19"/>
  <c r="S24" i="19"/>
  <c r="G17" i="19"/>
  <c r="X7" i="19"/>
  <c r="H6" i="19"/>
  <c r="Y29" i="19"/>
  <c r="R11" i="19"/>
  <c r="U7" i="19"/>
  <c r="B35" i="19"/>
  <c r="D32" i="19"/>
  <c r="V34" i="19"/>
  <c r="Y30" i="19"/>
  <c r="E30" i="19"/>
  <c r="I29" i="19"/>
  <c r="T21" i="19"/>
  <c r="P19" i="19"/>
  <c r="D17" i="19"/>
  <c r="V6" i="19"/>
  <c r="Z5" i="19"/>
  <c r="F5" i="19"/>
  <c r="F6" i="19"/>
  <c r="J5" i="19"/>
  <c r="T32" i="19"/>
  <c r="H24" i="19"/>
  <c r="D13" i="19"/>
  <c r="J28" i="19"/>
  <c r="X10" i="19"/>
  <c r="Q17" i="19"/>
  <c r="U16" i="19"/>
  <c r="Y15" i="19"/>
  <c r="F18" i="19"/>
  <c r="T23" i="19"/>
  <c r="E24" i="19"/>
  <c r="N16" i="19"/>
  <c r="B5" i="19"/>
  <c r="I32" i="19"/>
  <c r="R24" i="19"/>
  <c r="L22" i="19"/>
  <c r="Q30" i="19"/>
  <c r="V24" i="19"/>
  <c r="X22" i="19"/>
  <c r="U30" i="19"/>
  <c r="F7" i="19"/>
  <c r="E33" i="19"/>
  <c r="X6" i="19"/>
  <c r="K18" i="19"/>
  <c r="D9" i="19"/>
  <c r="Z14" i="19"/>
  <c r="L25" i="19"/>
  <c r="V18" i="19"/>
  <c r="I4" i="19"/>
  <c r="M35" i="19"/>
  <c r="F17" i="19"/>
  <c r="X31" i="19"/>
  <c r="V4" i="19"/>
  <c r="J25" i="19"/>
  <c r="U10" i="19"/>
  <c r="D33" i="19"/>
  <c r="N33" i="19"/>
  <c r="Y18" i="19"/>
  <c r="J11" i="19"/>
  <c r="V31" i="19"/>
  <c r="I17" i="19"/>
  <c r="N11" i="19"/>
  <c r="Z31" i="19"/>
  <c r="M17" i="19"/>
  <c r="X27" i="19"/>
  <c r="U19" i="19"/>
  <c r="G9" i="19"/>
  <c r="W34" i="19"/>
  <c r="Q32" i="19"/>
  <c r="P28" i="19"/>
  <c r="B28" i="19"/>
  <c r="I12" i="19"/>
  <c r="R4" i="19"/>
  <c r="V35" i="19"/>
  <c r="Q10" i="19"/>
  <c r="V12" i="19"/>
  <c r="X18" i="19"/>
  <c r="U18" i="19"/>
  <c r="F11" i="19"/>
  <c r="B31" i="19"/>
  <c r="Y26" i="19"/>
  <c r="J19" i="19"/>
  <c r="U4" i="19"/>
  <c r="I25" i="19"/>
  <c r="N19" i="19"/>
  <c r="Y4" i="19"/>
  <c r="M25" i="19"/>
  <c r="Q24" i="19"/>
  <c r="P22" i="19"/>
  <c r="Y21" i="19"/>
  <c r="C7" i="19"/>
  <c r="K21" i="19"/>
  <c r="X23" i="19"/>
  <c r="E29" i="19"/>
  <c r="K10" i="19"/>
  <c r="K19" i="19"/>
  <c r="X4" i="19"/>
  <c r="I27" i="19"/>
  <c r="Z10" i="19"/>
  <c r="E7" i="19"/>
  <c r="G5" i="19"/>
  <c r="O7" i="19"/>
  <c r="O13" i="19"/>
  <c r="O20" i="19"/>
  <c r="P4" i="19"/>
  <c r="M6" i="19"/>
  <c r="X17" i="19"/>
  <c r="W7" i="19"/>
  <c r="G10" i="19"/>
  <c r="O8" i="19"/>
  <c r="X15" i="19"/>
  <c r="P18" i="19"/>
  <c r="H28" i="19"/>
  <c r="T13" i="19"/>
  <c r="G18" i="19"/>
  <c r="G26" i="19"/>
  <c r="R29" i="19"/>
  <c r="U25" i="19"/>
  <c r="P13" i="19"/>
  <c r="O16" i="19"/>
  <c r="W23" i="19"/>
  <c r="O31" i="19"/>
  <c r="K32" i="19"/>
  <c r="K5" i="19"/>
  <c r="S33" i="19"/>
  <c r="Q8" i="19"/>
  <c r="J6" i="19"/>
  <c r="L31" i="19"/>
  <c r="C24" i="19"/>
  <c r="T4" i="19"/>
  <c r="T11" i="19"/>
  <c r="T26" i="19"/>
  <c r="U33" i="19"/>
  <c r="H18" i="19"/>
  <c r="K23" i="19"/>
  <c r="L4" i="19"/>
  <c r="D21" i="19"/>
  <c r="L18" i="19"/>
  <c r="B33" i="19"/>
  <c r="I6" i="19"/>
  <c r="M5" i="19"/>
  <c r="Q4" i="19"/>
  <c r="Q13" i="19"/>
  <c r="U12" i="19"/>
  <c r="Y11" i="19"/>
  <c r="Y12" i="19"/>
  <c r="E12" i="19"/>
  <c r="R7" i="19"/>
  <c r="L5" i="19"/>
  <c r="O4" i="19"/>
  <c r="E35" i="19"/>
  <c r="F32" i="19"/>
  <c r="J31" i="19"/>
  <c r="N30" i="19"/>
  <c r="I5" i="19"/>
  <c r="Q35" i="19"/>
  <c r="Z27" i="19"/>
  <c r="M13" i="19"/>
  <c r="Y33" i="19"/>
  <c r="B29" i="19"/>
  <c r="Q21" i="19"/>
  <c r="P33" i="19"/>
  <c r="N34" i="19"/>
  <c r="Y19" i="19"/>
  <c r="D34" i="19"/>
  <c r="R34" i="19"/>
  <c r="E20" i="19"/>
  <c r="T24" i="19"/>
  <c r="M22" i="19"/>
  <c r="O14" i="19"/>
  <c r="S28" i="19"/>
  <c r="N4" i="19"/>
  <c r="J4" i="19"/>
  <c r="P5" i="19"/>
  <c r="F8" i="19"/>
  <c r="T25" i="19"/>
  <c r="E14" i="19"/>
  <c r="N6" i="19"/>
  <c r="B21" i="19"/>
  <c r="I22" i="19"/>
  <c r="R14" i="19"/>
  <c r="L24" i="19"/>
  <c r="Q20" i="19"/>
  <c r="V22" i="19"/>
  <c r="I8" i="19"/>
  <c r="U28" i="19"/>
  <c r="F21" i="19"/>
  <c r="B22" i="19"/>
  <c r="Y28" i="19"/>
  <c r="J21" i="19"/>
  <c r="U6" i="19"/>
  <c r="R23" i="19"/>
  <c r="E9" i="19"/>
  <c r="G30" i="19"/>
  <c r="P7" i="19"/>
  <c r="X25" i="19"/>
  <c r="U29" i="19"/>
  <c r="F16" i="19"/>
  <c r="X28" i="19"/>
  <c r="U32" i="19"/>
  <c r="N14" i="19"/>
  <c r="B27" i="19"/>
  <c r="D30" i="19"/>
  <c r="R22" i="19"/>
  <c r="E8" i="19"/>
  <c r="D25" i="19"/>
  <c r="V30" i="19"/>
  <c r="I16" i="19"/>
  <c r="R8" i="19"/>
  <c r="F29" i="19"/>
  <c r="Q14" i="19"/>
  <c r="V8" i="19"/>
  <c r="J29" i="19"/>
  <c r="U14" i="19"/>
  <c r="D20" i="19"/>
  <c r="E17" i="19"/>
  <c r="R9" i="19"/>
  <c r="S11" i="19"/>
  <c r="W13" i="19"/>
  <c r="Z32" i="19"/>
  <c r="M18" i="19"/>
  <c r="O6" i="19"/>
  <c r="W8" i="19"/>
  <c r="O12" i="19"/>
  <c r="D22" i="19"/>
  <c r="P24" i="19"/>
  <c r="H34" i="19"/>
  <c r="G22" i="19"/>
  <c r="W26" i="19"/>
  <c r="S19" i="19"/>
  <c r="O19" i="19"/>
  <c r="K8" i="19"/>
  <c r="G20" i="19"/>
  <c r="H20" i="19"/>
  <c r="O27" i="19"/>
  <c r="G32" i="19"/>
  <c r="W28" i="19"/>
  <c r="J30" i="19"/>
  <c r="M26" i="19"/>
  <c r="X14" i="19"/>
  <c r="G19" i="19"/>
  <c r="O26" i="19"/>
  <c r="N20" i="19"/>
  <c r="Z18" i="19"/>
  <c r="E15" i="19"/>
  <c r="C27" i="19"/>
  <c r="S31" i="19"/>
  <c r="H32" i="19"/>
  <c r="Z30" i="19"/>
  <c r="T12" i="19"/>
  <c r="W4" i="19"/>
  <c r="D14" i="19"/>
  <c r="T28" i="19"/>
  <c r="M34" i="19"/>
  <c r="L20" i="19"/>
  <c r="K31" i="19"/>
  <c r="D7" i="19"/>
  <c r="Z33" i="19"/>
  <c r="F33" i="19"/>
  <c r="B25" i="19"/>
  <c r="T31" i="19"/>
  <c r="H29" i="19"/>
  <c r="B30" i="19"/>
  <c r="X32" i="19"/>
  <c r="L30" i="19"/>
  <c r="B10" i="19"/>
  <c r="X30" i="19"/>
  <c r="L28" i="19"/>
  <c r="U35" i="19"/>
  <c r="T7" i="19"/>
  <c r="W20" i="19"/>
  <c r="M24" i="19"/>
  <c r="N21" i="19"/>
  <c r="R20" i="19"/>
  <c r="V19" i="19"/>
  <c r="B7" i="19"/>
  <c r="Y24" i="19"/>
  <c r="J17" i="19"/>
  <c r="P21" i="19"/>
  <c r="I23" i="19"/>
  <c r="N25" i="19"/>
  <c r="X24" i="19"/>
  <c r="M31" i="19"/>
  <c r="V23" i="19"/>
  <c r="B20" i="19"/>
  <c r="Q31" i="19"/>
  <c r="Z23" i="19"/>
  <c r="P20" i="19"/>
  <c r="J26" i="19"/>
  <c r="U11" i="19"/>
  <c r="K15" i="19"/>
  <c r="X12" i="19"/>
  <c r="X35" i="19"/>
  <c r="U21" i="19"/>
  <c r="B26" i="19"/>
  <c r="D16" i="19"/>
  <c r="Z17" i="19"/>
  <c r="L34" i="19"/>
  <c r="Q34" i="19"/>
  <c r="F26" i="19"/>
  <c r="Q11" i="19"/>
  <c r="T35" i="19"/>
  <c r="N24" i="19"/>
  <c r="Y9" i="19"/>
  <c r="F12" i="19"/>
  <c r="R32" i="19"/>
  <c r="E18" i="19"/>
  <c r="N10" i="19"/>
  <c r="V32" i="19"/>
  <c r="I18" i="19"/>
  <c r="R10" i="19"/>
  <c r="F31" i="19"/>
  <c r="Z12" i="19"/>
  <c r="L19" i="19"/>
  <c r="K35" i="19"/>
  <c r="G15" i="19"/>
  <c r="R33" i="19"/>
  <c r="M8" i="19"/>
  <c r="N5" i="19"/>
  <c r="T17" i="19"/>
  <c r="M11" i="19"/>
  <c r="D35" i="19"/>
  <c r="B19" i="19"/>
  <c r="Q19" i="19"/>
  <c r="Z11" i="19"/>
  <c r="L16" i="19"/>
  <c r="Y17" i="19"/>
  <c r="F20" i="19"/>
  <c r="Q5" i="19"/>
  <c r="E26" i="19"/>
  <c r="N18" i="19"/>
  <c r="B32" i="19"/>
  <c r="I26" i="19"/>
  <c r="R18" i="19"/>
  <c r="E4" i="19"/>
  <c r="Z20" i="19"/>
  <c r="C35" i="19"/>
  <c r="U5" i="19"/>
  <c r="S15" i="19"/>
  <c r="C9" i="19"/>
  <c r="J22" i="19"/>
  <c r="L15" i="19"/>
  <c r="W24" i="19"/>
  <c r="O29" i="19"/>
  <c r="C5" i="19"/>
  <c r="J32" i="19"/>
  <c r="M28" i="19"/>
  <c r="O22" i="19"/>
  <c r="G27" i="19"/>
  <c r="O34" i="19"/>
  <c r="X13" i="19"/>
  <c r="O28" i="19"/>
  <c r="K25" i="19"/>
  <c r="G6" i="19"/>
  <c r="L17" i="19"/>
  <c r="O32" i="19"/>
  <c r="G29" i="19"/>
  <c r="F23" i="19"/>
  <c r="R19" i="19"/>
  <c r="U15" i="19"/>
  <c r="S29" i="19"/>
  <c r="K34" i="19"/>
  <c r="C12" i="19"/>
  <c r="Q16" i="19"/>
  <c r="J8" i="19"/>
  <c r="M4" i="19"/>
  <c r="D8" i="19"/>
  <c r="D12" i="19"/>
  <c r="W18" i="19"/>
  <c r="E27" i="19"/>
  <c r="G16" i="19"/>
  <c r="O21" i="19"/>
  <c r="O17" i="19"/>
  <c r="R27" i="19"/>
  <c r="U23" i="19"/>
  <c r="P9" i="19"/>
  <c r="X11" i="19"/>
  <c r="W15" i="19"/>
  <c r="V9" i="19"/>
  <c r="J16" i="19"/>
  <c r="M12" i="19"/>
  <c r="K16" i="19"/>
  <c r="C21" i="19"/>
  <c r="K28" i="19"/>
  <c r="P29" i="19"/>
  <c r="N8" i="19"/>
  <c r="V16" i="19"/>
  <c r="D10" i="19"/>
  <c r="M27" i="19"/>
  <c r="U34" i="19"/>
  <c r="J35" i="19"/>
  <c r="Y20" i="19"/>
  <c r="H16" i="19"/>
  <c r="E11" i="19"/>
  <c r="H23" i="19"/>
  <c r="M21" i="19"/>
  <c r="Z21" i="19"/>
  <c r="Q7" i="19"/>
  <c r="S20" i="19"/>
  <c r="B34" i="19"/>
  <c r="Y31" i="19"/>
  <c r="V21" i="19"/>
  <c r="M15" i="19"/>
  <c r="Z7" i="19"/>
  <c r="G13" i="19"/>
  <c r="G25" i="19"/>
  <c r="R21" i="19"/>
  <c r="G34" i="19"/>
  <c r="W9" i="19"/>
  <c r="I19" i="19"/>
  <c r="T14" i="19"/>
  <c r="H26" i="19"/>
  <c r="H30" i="19"/>
  <c r="Z16" i="19"/>
  <c r="C31" i="19"/>
  <c r="R5" i="19"/>
  <c r="C16" i="19"/>
  <c r="L9" i="19"/>
  <c r="L13" i="19"/>
  <c r="W6" i="19"/>
  <c r="W10" i="19"/>
  <c r="W14" i="19"/>
  <c r="S32" i="19"/>
  <c r="K33" i="19"/>
  <c r="O23" i="19"/>
  <c r="C18" i="19"/>
  <c r="W31" i="19"/>
  <c r="W27" i="19"/>
  <c r="H13" i="19"/>
  <c r="P11" i="19"/>
  <c r="D29" i="19"/>
  <c r="J14" i="19"/>
  <c r="M10" i="19"/>
  <c r="W11" i="19"/>
  <c r="G14" i="19"/>
  <c r="K20" i="19"/>
  <c r="X29" i="19"/>
  <c r="P32" i="19"/>
  <c r="L21" i="19"/>
  <c r="W32" i="19"/>
  <c r="C6" i="19"/>
  <c r="C20" i="19"/>
  <c r="C34" i="19"/>
  <c r="L11" i="19"/>
  <c r="O5" i="19"/>
  <c r="W30" i="19"/>
  <c r="C26" i="19"/>
  <c r="C15" i="19"/>
  <c r="P12" i="19"/>
  <c r="J9" i="19"/>
  <c r="I28" i="19"/>
  <c r="N35" i="19"/>
  <c r="J7" i="19"/>
  <c r="F22" i="19"/>
  <c r="J12" i="19"/>
  <c r="Q15" i="19"/>
  <c r="S9" i="19"/>
  <c r="C25" i="19"/>
  <c r="G24" i="19"/>
  <c r="Z26" i="19"/>
  <c r="H14" i="19"/>
  <c r="S30" i="19"/>
  <c r="S8" i="19"/>
  <c r="M16" i="19"/>
  <c r="L6" i="19"/>
  <c r="E21" i="19"/>
  <c r="H10" i="19"/>
  <c r="U9" i="19"/>
  <c r="S17" i="19"/>
  <c r="K7" i="19"/>
  <c r="W5" i="19"/>
  <c r="D27" i="19"/>
  <c r="N17" i="19"/>
  <c r="Z15" i="19"/>
  <c r="T30" i="19"/>
  <c r="Q26" i="19"/>
  <c r="F27" i="19"/>
  <c r="U20" i="19"/>
  <c r="P31" i="19"/>
  <c r="H9" i="19"/>
  <c r="B18" i="19"/>
  <c r="I13" i="19"/>
  <c r="V13" i="19"/>
  <c r="M7" i="19"/>
  <c r="E28" i="19"/>
  <c r="O11" i="19"/>
  <c r="Q33" i="19"/>
  <c r="N23" i="19"/>
  <c r="I7" i="19"/>
  <c r="V7" i="19"/>
  <c r="N28" i="19"/>
  <c r="S14" i="19"/>
  <c r="W29" i="19"/>
  <c r="U17" i="19"/>
  <c r="D11" i="19"/>
  <c r="K14" i="19"/>
  <c r="Z8" i="19"/>
  <c r="G7" i="19"/>
  <c r="L10" i="19"/>
  <c r="W21" i="19"/>
  <c r="E13" i="19"/>
  <c r="D15" i="19"/>
  <c r="E23" i="19"/>
  <c r="P10" i="19"/>
  <c r="L12" i="19"/>
  <c r="W16" i="19"/>
  <c r="O25" i="19"/>
  <c r="O33" i="19"/>
  <c r="S12" i="19"/>
  <c r="S5" i="19"/>
  <c r="T8" i="19"/>
  <c r="G28" i="19"/>
  <c r="D6" i="19"/>
  <c r="V25" i="19"/>
  <c r="S21" i="19"/>
  <c r="K26" i="19"/>
  <c r="C23" i="19"/>
  <c r="X33" i="19"/>
  <c r="P34" i="19"/>
  <c r="L23" i="19"/>
  <c r="O35" i="19"/>
  <c r="C10" i="19"/>
  <c r="C28" i="19"/>
  <c r="Z34" i="19"/>
  <c r="E31" i="19"/>
  <c r="G33" i="19"/>
  <c r="T18" i="19"/>
  <c r="S10" i="19"/>
  <c r="K27" i="19"/>
  <c r="T5" i="19"/>
  <c r="L14" i="19"/>
  <c r="W22" i="19"/>
  <c r="G11" i="19"/>
  <c r="S27" i="19"/>
  <c r="T15" i="19"/>
  <c r="L8" i="19"/>
  <c r="C4" i="19"/>
  <c r="L35" i="19"/>
  <c r="F4" i="19"/>
  <c r="R25" i="19"/>
  <c r="Q29" i="19"/>
  <c r="L26" i="19"/>
  <c r="Z29" i="19"/>
  <c r="P26" i="19"/>
  <c r="K17" i="19"/>
  <c r="P16" i="19"/>
  <c r="S23" i="19"/>
  <c r="C33" i="19"/>
  <c r="H7" i="19"/>
  <c r="X9" i="19"/>
  <c r="O24" i="19"/>
  <c r="T9" i="19"/>
  <c r="H4" i="19"/>
  <c r="T20" i="19"/>
  <c r="O10" i="19"/>
  <c r="K22" i="19"/>
  <c r="S22" i="19"/>
  <c r="C17" i="19"/>
  <c r="F10" i="19"/>
  <c r="R16" i="19"/>
  <c r="Y13" i="19"/>
  <c r="H22" i="19"/>
  <c r="V28" i="19"/>
  <c r="Q12" i="19"/>
  <c r="D31" i="19"/>
  <c r="V33" i="19"/>
  <c r="S25" i="19"/>
  <c r="Y14" i="19"/>
  <c r="N15" i="19"/>
  <c r="B16" i="19"/>
  <c r="Y27" i="19"/>
  <c r="I35" i="19"/>
  <c r="S13" i="19"/>
  <c r="J15" i="19"/>
  <c r="Y8" i="19"/>
  <c r="N9" i="19"/>
  <c r="F30" i="19"/>
  <c r="J10" i="19"/>
  <c r="C13" i="19"/>
  <c r="T16" i="19"/>
  <c r="S6" i="19"/>
  <c r="G8" i="19"/>
  <c r="S26" i="19"/>
  <c r="E5" i="19"/>
  <c r="T34" i="19"/>
  <c r="O15" i="19"/>
  <c r="O18" i="19"/>
  <c r="C19" i="19"/>
  <c r="Q6" i="19"/>
  <c r="L29" i="19"/>
  <c r="C30" i="19"/>
  <c r="W17" i="19"/>
  <c r="W25" i="19"/>
  <c r="W33" i="19"/>
  <c r="S4" i="19"/>
  <c r="S16" i="19"/>
  <c r="C8" i="19"/>
  <c r="S35" i="19"/>
  <c r="G12" i="19"/>
  <c r="W19" i="19"/>
  <c r="J20" i="19"/>
  <c r="C32" i="19"/>
  <c r="L7" i="19"/>
  <c r="D4" i="19"/>
  <c r="R35" i="19"/>
  <c r="U31" i="19"/>
  <c r="W35" i="19"/>
  <c r="S7" i="19"/>
  <c r="C14" i="19"/>
  <c r="S34" i="19"/>
  <c r="J24" i="19"/>
  <c r="M20" i="19"/>
  <c r="K29" i="19"/>
  <c r="H5" i="19"/>
  <c r="X8" i="19"/>
  <c r="H11" i="19"/>
  <c r="H15" i="19"/>
  <c r="G23" i="19"/>
  <c r="G31" i="19"/>
  <c r="X5" i="19"/>
  <c r="G4" i="19"/>
  <c r="V15" i="19"/>
  <c r="I14" i="19"/>
  <c r="R15" i="19"/>
  <c r="X26" i="19"/>
  <c r="P30" i="19"/>
  <c r="P27" i="19"/>
  <c r="K9" i="19"/>
  <c r="K13" i="19"/>
  <c r="T10" i="19"/>
  <c r="N12" i="19"/>
  <c r="H8" i="19"/>
  <c r="K11" i="19"/>
  <c r="O9" i="19"/>
  <c r="P8" i="19"/>
  <c r="D5" i="19"/>
  <c r="Z24" i="19"/>
  <c r="P6" i="19"/>
  <c r="R13" i="19"/>
  <c r="W12" i="19"/>
  <c r="K30" i="19"/>
  <c r="K12" i="19"/>
  <c r="A4" i="19" l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C1" i="20" l="1"/>
  <c r="T1" i="20" l="1"/>
  <c r="C2" i="20"/>
  <c r="AK1" i="20" l="1"/>
  <c r="T2" i="20"/>
  <c r="BB1" i="20" l="1"/>
  <c r="AK2" i="20"/>
  <c r="BS1" i="20" l="1"/>
  <c r="BB2" i="20"/>
  <c r="CJ1" i="20" l="1"/>
  <c r="BS2" i="20"/>
  <c r="DA1" i="20" l="1"/>
  <c r="CJ2" i="20"/>
  <c r="DR1" i="20" l="1"/>
  <c r="DA2" i="20"/>
  <c r="EI1" i="20" l="1"/>
  <c r="DR2" i="20"/>
  <c r="EZ1" i="20" l="1"/>
  <c r="EI2" i="20"/>
  <c r="FQ1" i="20" l="1"/>
  <c r="EZ2" i="20"/>
  <c r="GH1" i="20" l="1"/>
  <c r="FQ2" i="20"/>
  <c r="GY1" i="20" l="1"/>
  <c r="GH2" i="20"/>
  <c r="HP1" i="20" l="1"/>
  <c r="GY2" i="20"/>
  <c r="IG1" i="20" l="1"/>
  <c r="HP2" i="20"/>
  <c r="IX1" i="20" l="1"/>
  <c r="IG2" i="20"/>
  <c r="JO1" i="20" l="1"/>
  <c r="IX2" i="20"/>
  <c r="KF1" i="20" l="1"/>
  <c r="JO2" i="20"/>
  <c r="KW1" i="20" l="1"/>
  <c r="KF2" i="20"/>
  <c r="LN1" i="20" l="1"/>
  <c r="KW2" i="20"/>
  <c r="ME1" i="20" l="1"/>
  <c r="LN2" i="20"/>
  <c r="MV1" i="20" l="1"/>
  <c r="ME2" i="20"/>
  <c r="NM1" i="20" l="1"/>
  <c r="MV2" i="20"/>
  <c r="OD1" i="20" l="1"/>
  <c r="NM2" i="20"/>
  <c r="OU1" i="20" l="1"/>
  <c r="OD2" i="20"/>
  <c r="PL1" i="20" l="1"/>
  <c r="OU2" i="20"/>
  <c r="QC1" i="20" l="1"/>
  <c r="PL2" i="20"/>
  <c r="QT1" i="20" l="1"/>
  <c r="QC2" i="20"/>
  <c r="RK1" i="20" l="1"/>
  <c r="QT2" i="20"/>
  <c r="SB1" i="20" l="1"/>
  <c r="RK2" i="20"/>
  <c r="SS1" i="20" l="1"/>
  <c r="SB2" i="20"/>
  <c r="TJ1" i="20" l="1"/>
  <c r="SS2" i="20"/>
  <c r="TJ2" i="20"/>
</calcChain>
</file>

<file path=xl/sharedStrings.xml><?xml version="1.0" encoding="utf-8"?>
<sst xmlns="http://schemas.openxmlformats.org/spreadsheetml/2006/main" count="488" uniqueCount="236">
  <si>
    <t>Bilan annuel par domaine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</si>
  <si>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</si>
  <si>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</si>
  <si>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</si>
  <si>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</si>
  <si>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</si>
  <si>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</si>
  <si>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</si>
  <si>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</si>
  <si>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</si>
  <si>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</si>
  <si>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</si>
  <si>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</si>
  <si>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</si>
  <si>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</si>
  <si>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</si>
  <si>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</si>
  <si>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</si>
  <si>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</si>
  <si>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</si>
  <si>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</si>
  <si>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</si>
  <si>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</si>
  <si>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</si>
  <si>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</si>
  <si>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</si>
  <si>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</si>
  <si>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</si>
  <si>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</si>
  <si>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</si>
  <si>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</si>
  <si>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</si>
  <si>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D2/1</t>
  </si>
  <si>
    <t>Note globale</t>
  </si>
  <si>
    <t>Notation</t>
  </si>
  <si>
    <t>D2/2</t>
  </si>
  <si>
    <t>D2/3</t>
  </si>
  <si>
    <t>D2/4</t>
  </si>
  <si>
    <t>D2/1 - AP</t>
  </si>
  <si>
    <t>D5/1</t>
  </si>
  <si>
    <t>D5/2</t>
  </si>
  <si>
    <t>Nom de la feuille liée</t>
  </si>
  <si>
    <t>Indice  de liste</t>
  </si>
  <si>
    <t>Lignes des domaines</t>
  </si>
  <si>
    <t>Décalage</t>
  </si>
  <si>
    <t>Liste 6ème</t>
  </si>
  <si>
    <t>ALARDIN Anouk</t>
  </si>
  <si>
    <t>AYMOND Victoire</t>
  </si>
  <si>
    <t>BOUISSOU Simon</t>
  </si>
  <si>
    <t>COMBROUZE Francois</t>
  </si>
  <si>
    <t>CORNIL Justine</t>
  </si>
  <si>
    <t>CRETEL--HERIVEAU Rose</t>
  </si>
  <si>
    <t>DESEILLE Gaston</t>
  </si>
  <si>
    <t>DUBOCQ Tristan</t>
  </si>
  <si>
    <t>FRUGIER Andrea</t>
  </si>
  <si>
    <t>GALEANO Antoine</t>
  </si>
  <si>
    <t>GARAND Blanche</t>
  </si>
  <si>
    <t>GENEVEE Apolline</t>
  </si>
  <si>
    <t>GILLES Leopold</t>
  </si>
  <si>
    <t>GOISQUE Foucauld</t>
  </si>
  <si>
    <t>GUENOT Emma</t>
  </si>
  <si>
    <t>GUILLOT Cesar</t>
  </si>
  <si>
    <t>LALLEMENT Clemence</t>
  </si>
  <si>
    <t>LECORSU Romeo</t>
  </si>
  <si>
    <t>LECUYER Garance</t>
  </si>
  <si>
    <t>LESNE Melchior</t>
  </si>
  <si>
    <t>MANZANARES Margaux</t>
  </si>
  <si>
    <t>MARTINEZ Emilio</t>
  </si>
  <si>
    <t>MULLIGAN Anais</t>
  </si>
  <si>
    <t>ORSINI Robinson</t>
  </si>
  <si>
    <t>PERROUIN Appoline</t>
  </si>
  <si>
    <t>ROSALES--MURCIANO Matias</t>
  </si>
  <si>
    <t>ROUVRE Emma</t>
  </si>
  <si>
    <t>SANTOS--LARTIGUE Ines</t>
  </si>
  <si>
    <t>TARRIERE EL HANNAOUI Lea</t>
  </si>
  <si>
    <t>TRIOLET Mila</t>
  </si>
  <si>
    <t>TROUCHON Marie-Helix</t>
  </si>
  <si>
    <t>ZHENDRE Meline</t>
  </si>
  <si>
    <t>AOUSTIN Jeanne</t>
  </si>
  <si>
    <t>BERQUEZ Victor</t>
  </si>
  <si>
    <t>BERTHIER Leeloo</t>
  </si>
  <si>
    <t>BERTRAND--BEYNEIX Hugo</t>
  </si>
  <si>
    <t>BESNIER Gabriel</t>
  </si>
  <si>
    <t>BLANCHET Camille</t>
  </si>
  <si>
    <t>BOUFELLAH Sylia</t>
  </si>
  <si>
    <t>CHADOZEAU Agathe</t>
  </si>
  <si>
    <t>COSTA Paul</t>
  </si>
  <si>
    <t>COURAUD Axelle</t>
  </si>
  <si>
    <t>COUTANT Elena</t>
  </si>
  <si>
    <t>DE BENGY Thomas</t>
  </si>
  <si>
    <t>DE LA HOUGUE Violette</t>
  </si>
  <si>
    <t>DE PONCHEVILLE Maelys</t>
  </si>
  <si>
    <t>FARMAN Mahaut</t>
  </si>
  <si>
    <t>GERARD Lenny</t>
  </si>
  <si>
    <t>GERVAIS-PRIMORAC Ivan</t>
  </si>
  <si>
    <t>GOTTE Constance</t>
  </si>
  <si>
    <t>GUILLARD Honore</t>
  </si>
  <si>
    <t>HURE Marie-Lys</t>
  </si>
  <si>
    <t>JABOULEY Adelaide</t>
  </si>
  <si>
    <t>JEAN-BAPTISTE Clemence</t>
  </si>
  <si>
    <t>LADAN Juliette</t>
  </si>
  <si>
    <t>LALOUM Tina</t>
  </si>
  <si>
    <t>LE DRESSAY Max</t>
  </si>
  <si>
    <t>MATHIEU Margot</t>
  </si>
  <si>
    <t>MEKIBES Aslane</t>
  </si>
  <si>
    <t>PRADEAU Diane-Marie</t>
  </si>
  <si>
    <t>RAHARIMANANA Tantely</t>
  </si>
  <si>
    <t>ROBERT Charlotte</t>
  </si>
  <si>
    <t>ANDRE Gabrielle</t>
  </si>
  <si>
    <t>BORGYE Lisa</t>
  </si>
  <si>
    <t>BOUE Lucie</t>
  </si>
  <si>
    <t>CHALAND Marine</t>
  </si>
  <si>
    <t>COFFI-BOTREAU Eloise</t>
  </si>
  <si>
    <t>COSTA Jose</t>
  </si>
  <si>
    <t>DE GERMAY Paul</t>
  </si>
  <si>
    <t>DE PONCHEVILLE Aliette</t>
  </si>
  <si>
    <t>DUFOUR Nehemie</t>
  </si>
  <si>
    <t>GALENNE--PARISOT Titouan</t>
  </si>
  <si>
    <t>IMHOFF Dorian</t>
  </si>
  <si>
    <t>LANGLOIS Agathe</t>
  </si>
  <si>
    <t>LASNE Axel</t>
  </si>
  <si>
    <t>LAURENT Marie</t>
  </si>
  <si>
    <t>LAVALLEE Cedric</t>
  </si>
  <si>
    <t>LE GOUVELLO DE LA PORTE Armelle</t>
  </si>
  <si>
    <t>LE MINTIER Maixent</t>
  </si>
  <si>
    <t>LEGAL Oriane</t>
  </si>
  <si>
    <t>LERE Alicia</t>
  </si>
  <si>
    <t>MAGNANT Leonie</t>
  </si>
  <si>
    <t>NEIGE--SARFATI Raphael</t>
  </si>
  <si>
    <t>POITRENAUD Lou-Ann</t>
  </si>
  <si>
    <t>RANCHOUX Louis</t>
  </si>
  <si>
    <t>RIVIERE Thomas</t>
  </si>
  <si>
    <t>ROS--BONNET Andrea</t>
  </si>
  <si>
    <t>SOULEZ Marion</t>
  </si>
  <si>
    <t>TOUSSAINT Pauline</t>
  </si>
  <si>
    <t>ANTIGNY Arthur</t>
  </si>
  <si>
    <t>BIDAULT Camille</t>
  </si>
  <si>
    <t>BOUCHER Hortense</t>
  </si>
  <si>
    <t>BRAULT Amaury</t>
  </si>
  <si>
    <t>CHAPRON Elise</t>
  </si>
  <si>
    <t>DE LA RUE DU CAN Baptiste</t>
  </si>
  <si>
    <t>DESECOT Marie-Clemence</t>
  </si>
  <si>
    <t>FAROOQ ELIAS Mathyus</t>
  </si>
  <si>
    <t>GATINE Martin</t>
  </si>
  <si>
    <t>GODON Maximilien</t>
  </si>
  <si>
    <t>GOUVAZE Aristide</t>
  </si>
  <si>
    <t>HALLAIS Louis</t>
  </si>
  <si>
    <t>HERON LANGLOIS Valentin</t>
  </si>
  <si>
    <t>JEANDEMANGE Marc</t>
  </si>
  <si>
    <t>JIANG Leo</t>
  </si>
  <si>
    <t>KADRIC Lina</t>
  </si>
  <si>
    <t>LE CLEZIO Olivia</t>
  </si>
  <si>
    <t>LECONTE Ziyed</t>
  </si>
  <si>
    <t>MARCHAND Antoine</t>
  </si>
  <si>
    <t>MARTINAT Antoine</t>
  </si>
  <si>
    <t>NORGUET Andrea</t>
  </si>
  <si>
    <t>NOSMAS Clement</t>
  </si>
  <si>
    <t>POUPAULT Sasha</t>
  </si>
  <si>
    <t>RICARD Samuel</t>
  </si>
  <si>
    <t>ROBIN Paul-Armand</t>
  </si>
  <si>
    <t>STEPHANT Marius</t>
  </si>
  <si>
    <t>VUILLEMIN Oriane</t>
  </si>
  <si>
    <t>AURIAULT Anne-Lise</t>
  </si>
  <si>
    <t>BAHNES Sawsane</t>
  </si>
  <si>
    <t>BARCAT Eliette</t>
  </si>
  <si>
    <t>BLANQUET DU CHAYLA Sixtine</t>
  </si>
  <si>
    <t>BLED Alexandre</t>
  </si>
  <si>
    <t>BOSC-FERTE Adam</t>
  </si>
  <si>
    <t>CAMARET Pierre-Louis</t>
  </si>
  <si>
    <t>CHATELAIN Antoine</t>
  </si>
  <si>
    <t>DAUMAIN Arthur</t>
  </si>
  <si>
    <t>DEVANNEAUX Amandine</t>
  </si>
  <si>
    <t>FREDOILLE Mylan</t>
  </si>
  <si>
    <t>GILLOT Quiterie</t>
  </si>
  <si>
    <t>JOURDAIN Marc</t>
  </si>
  <si>
    <t>LORIOUX Paul</t>
  </si>
  <si>
    <t>MAQUET Aurore</t>
  </si>
  <si>
    <t>MENNECART Héloise</t>
  </si>
  <si>
    <t>MORAND Francois-Louis</t>
  </si>
  <si>
    <t>MOSSERON Antonin</t>
  </si>
  <si>
    <t>MULLEMAN Achille</t>
  </si>
  <si>
    <t>POUPONNEAU Arthur</t>
  </si>
  <si>
    <t>RIMBERT Charlotte</t>
  </si>
  <si>
    <t>ROBARD Roméo</t>
  </si>
  <si>
    <t>ROQUETA Adrien</t>
  </si>
  <si>
    <t>ROULLET DE LA BOUILLERIE Donatienne</t>
  </si>
  <si>
    <t>SAINT-JOURS Eléna</t>
  </si>
  <si>
    <t>TECLU Lulia</t>
  </si>
  <si>
    <t>TROCHET Paul</t>
  </si>
  <si>
    <t>VANUZZI Camille</t>
  </si>
  <si>
    <t>Classe</t>
  </si>
  <si>
    <t>Elève</t>
  </si>
  <si>
    <t>6ème1</t>
  </si>
  <si>
    <t>6ème2</t>
  </si>
  <si>
    <t>6ème3</t>
  </si>
  <si>
    <t>6ème4</t>
  </si>
  <si>
    <t>6ème5</t>
  </si>
  <si>
    <t>N°</t>
  </si>
  <si>
    <t>Liste:</t>
  </si>
  <si>
    <t>2017-2018</t>
  </si>
  <si>
    <t>Nom</t>
  </si>
  <si>
    <t>1e tri2</t>
  </si>
  <si>
    <t>2e tri3</t>
  </si>
  <si>
    <t>3e tri4</t>
  </si>
  <si>
    <t>Année5</t>
  </si>
  <si>
    <t>1e tri6</t>
  </si>
  <si>
    <t>2e tri7</t>
  </si>
  <si>
    <t>3e tri8</t>
  </si>
  <si>
    <t>Année9</t>
  </si>
  <si>
    <t>1e tri10</t>
  </si>
  <si>
    <t>2e tri11</t>
  </si>
  <si>
    <t>3e tri12</t>
  </si>
  <si>
    <t>Année13</t>
  </si>
  <si>
    <t>1e tri14</t>
  </si>
  <si>
    <t>2e tri15</t>
  </si>
  <si>
    <t>3e tri16</t>
  </si>
  <si>
    <t>Année17</t>
  </si>
  <si>
    <t>1e tri18</t>
  </si>
  <si>
    <t>2e tri19</t>
  </si>
  <si>
    <t>3e tri20</t>
  </si>
  <si>
    <t>Compétences</t>
  </si>
  <si>
    <t>Eval 1</t>
  </si>
  <si>
    <t>Eval 2</t>
  </si>
  <si>
    <t>Eval 3</t>
  </si>
  <si>
    <t>Elèves</t>
  </si>
  <si>
    <t>F</t>
  </si>
  <si>
    <t>Adame</t>
  </si>
  <si>
    <t>Elise</t>
  </si>
  <si>
    <t>Étiquettes de lignes</t>
  </si>
  <si>
    <t>(vide)</t>
  </si>
  <si>
    <t>Total général</t>
  </si>
  <si>
    <t>Total Adame</t>
  </si>
  <si>
    <t>Total Elise</t>
  </si>
  <si>
    <t>Total (vide)</t>
  </si>
  <si>
    <t>Total A</t>
  </si>
  <si>
    <t>Total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</si>
</sst>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 applyBorder="1" applyAlignment="1" applyProtection="1">
      <alignment horizontal="center" vertical="center" textRotation="90"/>
      <protection locked="0"/>
    </xf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0" xfId="0" applyProtection="1"/>
    <xf numFmtId="0" fontId="0" fillId="0" borderId="19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2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5" fillId="13" borderId="56" xfId="0" applyFont="1" applyFill="1" applyBorder="1" applyAlignment="1" applyProtection="1">
      <alignment horizontal="center" vertical="center" wrapText="1"/>
    </xf>
    <xf numFmtId="0" fontId="5" fillId="13" borderId="57" xfId="0" applyFont="1" applyFill="1" applyBorder="1" applyAlignment="1" applyProtection="1">
      <alignment horizontal="center" vertical="center" wrapText="1"/>
    </xf>
    <xf numFmtId="0" fontId="5" fillId="13" borderId="58" xfId="0" applyFont="1" applyFill="1" applyBorder="1" applyAlignment="1" applyProtection="1">
      <alignment horizontal="center" vertical="center" wrapText="1"/>
    </xf>
    <xf numFmtId="0" fontId="0" fillId="13" borderId="59" xfId="0" applyFill="1" applyBorder="1" applyAlignment="1" applyProtection="1">
      <alignment horizontal="center" vertical="center" wrapText="1"/>
    </xf>
    <xf numFmtId="0" fontId="0" fillId="13" borderId="60" xfId="0" applyFill="1" applyBorder="1" applyAlignment="1" applyProtection="1">
      <alignment horizontal="center" vertical="center" wrapText="1"/>
    </xf>
    <xf numFmtId="0" fontId="0" fillId="13" borderId="61" xfId="0" applyFill="1" applyBorder="1" applyAlignment="1" applyProtection="1">
      <alignment horizontal="center" vertical="center" wrapText="1"/>
    </xf>
    <xf numFmtId="0" fontId="0" fillId="13" borderId="58" xfId="0" applyFill="1" applyBorder="1" applyAlignment="1" applyProtection="1">
      <alignment horizontal="center" vertical="center" wrapText="1"/>
    </xf>
    <xf numFmtId="0" fontId="0" fillId="13" borderId="62" xfId="0" applyFill="1" applyBorder="1" applyAlignment="1" applyProtection="1">
      <alignment horizontal="center" vertical="center" wrapText="1"/>
    </xf>
    <xf numFmtId="0" fontId="0" fillId="13" borderId="63" xfId="0" applyFill="1" applyBorder="1" applyAlignment="1" applyProtection="1">
      <alignment horizontal="center" vertical="center" wrapText="1"/>
    </xf>
    <xf numFmtId="0" fontId="0" fillId="13" borderId="64" xfId="0" applyFill="1" applyBorder="1" applyAlignment="1" applyProtection="1">
      <alignment horizontal="center" vertical="center" wrapText="1"/>
    </xf>
    <xf numFmtId="0" fontId="0" fillId="14" borderId="59" xfId="0" applyFill="1" applyBorder="1" applyAlignment="1" applyProtection="1">
      <alignment horizontal="center" vertical="center" wrapText="1"/>
    </xf>
    <xf numFmtId="0" fontId="0" fillId="14" borderId="64" xfId="0" applyFill="1" applyBorder="1" applyAlignment="1" applyProtection="1">
      <alignment horizontal="center" vertical="center" wrapText="1"/>
    </xf>
    <xf numFmtId="0" fontId="0" fillId="15" borderId="71" xfId="0" applyFill="1" applyBorder="1" applyAlignment="1" applyProtection="1">
      <alignment horizontal="center" vertical="center"/>
    </xf>
    <xf numFmtId="0" fontId="0" fillId="15" borderId="72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 textRotation="90"/>
    </xf>
    <xf numFmtId="0" fontId="0" fillId="20" borderId="50" xfId="0" applyFill="1" applyBorder="1" applyAlignment="1" applyProtection="1">
      <alignment horizontal="center" vertical="center"/>
    </xf>
    <xf numFmtId="0" fontId="0" fillId="17" borderId="14" xfId="0" applyFill="1" applyBorder="1" applyAlignment="1" applyProtection="1">
      <alignment horizontal="center" vertical="center"/>
    </xf>
    <xf numFmtId="0" fontId="0" fillId="17" borderId="16" xfId="0" applyFill="1" applyBorder="1" applyAlignment="1" applyProtection="1">
      <alignment horizontal="center" vertical="center" wrapText="1"/>
    </xf>
    <xf numFmtId="0" fontId="0" fillId="17" borderId="15" xfId="0" applyFill="1" applyBorder="1" applyAlignment="1" applyProtection="1">
      <alignment horizontal="center" vertical="center" wrapText="1"/>
    </xf>
    <xf numFmtId="0" fontId="0" fillId="0" borderId="70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2" borderId="73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0" fillId="16" borderId="14" xfId="0" applyFont="1" applyFill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0" fillId="0" borderId="12" xfId="0" applyFont="1" applyBorder="1" applyAlignment="1" applyProtection="1">
      <alignment horizontal="center" vertical="center" textRotation="90"/>
      <protection locked="0"/>
    </xf>
    <xf numFmtId="0" fontId="5" fillId="0" borderId="52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10" borderId="8" xfId="0" applyFont="1" applyFill="1" applyBorder="1" applyAlignment="1" applyProtection="1">
      <alignment horizontal="center" vertical="center"/>
    </xf>
    <xf numFmtId="0" fontId="5" fillId="5" borderId="8" xfId="0" applyFont="1" applyFill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53" xfId="0" applyFont="1" applyFill="1" applyBorder="1" applyAlignment="1" applyProtection="1">
      <alignment horizontal="center" vertical="center"/>
    </xf>
    <xf numFmtId="0" fontId="5" fillId="6" borderId="54" xfId="0" applyFont="1" applyFill="1" applyBorder="1" applyAlignment="1" applyProtection="1">
      <alignment horizontal="center" vertical="center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48" xfId="0" applyFont="1" applyFill="1" applyBorder="1" applyAlignment="1" applyProtection="1">
      <alignment horizontal="center" vertical="center"/>
    </xf>
    <xf numFmtId="0" fontId="5" fillId="6" borderId="24" xfId="0" applyFont="1" applyFill="1" applyBorder="1" applyAlignment="1" applyProtection="1">
      <alignment horizontal="center" vertical="center"/>
    </xf>
    <xf numFmtId="0" fontId="5" fillId="0" borderId="31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51" xfId="0" applyFont="1" applyFill="1" applyBorder="1" applyAlignment="1" applyProtection="1">
      <alignment horizontal="center" vertical="center"/>
    </xf>
    <xf numFmtId="0" fontId="5" fillId="6" borderId="55" xfId="0" applyFont="1" applyFill="1" applyBorder="1" applyAlignment="1" applyProtection="1">
      <alignment horizontal="center" vertical="center"/>
    </xf>
    <xf numFmtId="0" fontId="5" fillId="0" borderId="67" xfId="0" applyFont="1" applyBorder="1" applyAlignment="1" applyProtection="1">
      <alignment horizontal="center" vertical="center"/>
      <protection locked="0"/>
    </xf>
    <xf numFmtId="0" fontId="5" fillId="0" borderId="68" xfId="0" applyFont="1" applyBorder="1" applyAlignment="1" applyProtection="1">
      <alignment horizontal="center" vertical="center"/>
      <protection locked="0"/>
    </xf>
    <xf numFmtId="0" fontId="5" fillId="0" borderId="69" xfId="0" applyFont="1" applyBorder="1" applyAlignment="1" applyProtection="1">
      <alignment horizontal="center" vertical="center"/>
      <protection locked="0"/>
    </xf>
    <xf numFmtId="0" fontId="5" fillId="0" borderId="65" xfId="0" applyFont="1" applyFill="1" applyBorder="1" applyAlignment="1" applyProtection="1">
      <alignment horizontal="center" vertical="center"/>
    </xf>
    <xf numFmtId="0" fontId="5" fillId="0" borderId="70" xfId="0" applyFont="1" applyBorder="1" applyAlignment="1" applyProtection="1">
      <alignment horizontal="center" vertical="center"/>
      <protection locked="0"/>
    </xf>
    <xf numFmtId="0" fontId="5" fillId="0" borderId="70" xfId="0" applyFont="1" applyFill="1" applyBorder="1" applyAlignment="1" applyProtection="1">
      <alignment horizontal="center" vertical="center"/>
      <protection locked="0"/>
    </xf>
    <xf numFmtId="0" fontId="5" fillId="0" borderId="68" xfId="0" applyFont="1" applyFill="1" applyBorder="1" applyAlignment="1" applyProtection="1">
      <alignment horizontal="center" vertical="center"/>
      <protection locked="0"/>
    </xf>
    <xf numFmtId="0" fontId="5" fillId="0" borderId="69" xfId="0" applyFont="1" applyFill="1" applyBorder="1" applyAlignment="1" applyProtection="1">
      <alignment horizontal="center" vertical="center"/>
      <protection locked="0"/>
    </xf>
    <xf numFmtId="0" fontId="5" fillId="0" borderId="42" xfId="0" applyFont="1" applyBorder="1" applyAlignment="1" applyProtection="1">
      <alignment horizontal="center" vertical="center"/>
      <protection locked="0"/>
    </xf>
    <xf numFmtId="0" fontId="5" fillId="0" borderId="43" xfId="0" applyFont="1" applyBorder="1" applyAlignment="1" applyProtection="1">
      <alignment horizontal="center" vertical="center"/>
      <protection locked="0"/>
    </xf>
    <xf numFmtId="0" fontId="5" fillId="0" borderId="66" xfId="0" applyFont="1" applyBorder="1" applyAlignment="1" applyProtection="1">
      <alignment horizontal="center" vertical="center"/>
      <protection locked="0"/>
    </xf>
    <xf numFmtId="0" fontId="5" fillId="0" borderId="49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7" fillId="3" borderId="13" xfId="0" applyFont="1" applyFill="1" applyBorder="1" applyAlignment="1" applyProtection="1">
      <alignment horizontal="center" vertical="center" wrapText="1"/>
      <protection locked="0"/>
    </xf>
    <xf numFmtId="0" fontId="7" fillId="8" borderId="13" xfId="0" applyFont="1" applyFill="1" applyBorder="1" applyAlignment="1" applyProtection="1">
      <alignment horizontal="center" vertical="center" wrapText="1"/>
    </xf>
    <xf numFmtId="0" fontId="7" fillId="8" borderId="13" xfId="0" applyFont="1" applyFill="1" applyBorder="1" applyAlignment="1" applyProtection="1">
      <alignment horizontal="center" vertical="center" wrapText="1"/>
      <protection locked="0"/>
    </xf>
    <xf numFmtId="0" fontId="0" fillId="16" borderId="50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2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48" xfId="0" applyNumberFormat="1" applyBorder="1" applyAlignment="1" applyProtection="1">
      <alignment horizontal="center" vertical="center"/>
    </xf>
    <xf numFmtId="2" fontId="0" fillId="0" borderId="45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Border="1" applyAlignment="1" applyProtection="1">
      <alignment horizontal="center" vertical="center"/>
    </xf>
    <xf numFmtId="2" fontId="5" fillId="0" borderId="0" xfId="0" applyNumberFormat="1" applyFont="1" applyBorder="1" applyAlignment="1" applyProtection="1">
      <alignment horizontal="center" vertical="center" textRotation="90"/>
      <protection locked="0"/>
    </xf>
    <xf numFmtId="0" fontId="0" fillId="0" borderId="75" xfId="0" applyFont="1" applyBorder="1" applyAlignment="1" applyProtection="1">
      <alignment horizontal="center" vertical="center" textRotation="90"/>
    </xf>
    <xf numFmtId="0" fontId="0" fillId="0" borderId="1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5" fillId="0" borderId="77" xfId="0" applyFont="1" applyBorder="1" applyAlignment="1" applyProtection="1">
      <alignment horizontal="center" vertical="center"/>
      <protection locked="0"/>
    </xf>
    <xf numFmtId="0" fontId="5" fillId="0" borderId="78" xfId="0" applyFont="1" applyBorder="1" applyAlignment="1" applyProtection="1">
      <alignment horizontal="center" vertical="center"/>
      <protection locked="0"/>
    </xf>
    <xf numFmtId="0" fontId="5" fillId="0" borderId="79" xfId="0" applyFont="1" applyBorder="1" applyAlignment="1" applyProtection="1">
      <alignment horizontal="center" vertical="center"/>
      <protection locked="0"/>
    </xf>
    <xf numFmtId="0" fontId="5" fillId="0" borderId="80" xfId="0" applyFont="1" applyBorder="1" applyAlignment="1" applyProtection="1">
      <alignment horizontal="center" vertical="center"/>
      <protection locked="0"/>
    </xf>
    <xf numFmtId="0" fontId="5" fillId="17" borderId="76" xfId="0" applyFont="1" applyFill="1" applyBorder="1" applyAlignment="1" applyProtection="1">
      <alignment horizontal="center" vertical="center"/>
    </xf>
    <xf numFmtId="0" fontId="5" fillId="7" borderId="81" xfId="0" applyFont="1" applyFill="1" applyBorder="1" applyAlignment="1" applyProtection="1">
      <alignment horizontal="center" vertical="center"/>
    </xf>
    <xf numFmtId="0" fontId="5" fillId="7" borderId="82" xfId="0" applyFont="1" applyFill="1" applyBorder="1" applyAlignment="1" applyProtection="1">
      <alignment horizontal="center" vertical="center"/>
    </xf>
    <xf numFmtId="0" fontId="5" fillId="3" borderId="81" xfId="0" applyFont="1" applyFill="1" applyBorder="1" applyAlignment="1" applyProtection="1">
      <alignment horizontal="center" vertical="center"/>
    </xf>
    <xf numFmtId="0" fontId="5" fillId="3" borderId="83" xfId="0" applyFont="1" applyFill="1" applyBorder="1" applyAlignment="1" applyProtection="1">
      <alignment horizontal="center" vertical="center"/>
    </xf>
    <xf numFmtId="0" fontId="5" fillId="11" borderId="81" xfId="0" applyFont="1" applyFill="1" applyBorder="1" applyAlignment="1" applyProtection="1">
      <alignment horizontal="center" vertical="center"/>
    </xf>
    <xf numFmtId="0" fontId="5" fillId="7" borderId="83" xfId="0" applyFont="1" applyFill="1" applyBorder="1" applyAlignment="1" applyProtection="1">
      <alignment horizontal="center" vertical="center"/>
    </xf>
    <xf numFmtId="0" fontId="5" fillId="7" borderId="84" xfId="0" applyFont="1" applyFill="1" applyBorder="1" applyAlignment="1" applyProtection="1">
      <alignment horizontal="center" vertical="center"/>
    </xf>
    <xf numFmtId="0" fontId="6" fillId="0" borderId="52" xfId="0" applyNumberFormat="1" applyFont="1" applyBorder="1" applyAlignment="1" applyProtection="1">
      <alignment horizontal="center" vertical="center"/>
    </xf>
    <xf numFmtId="2" fontId="5" fillId="9" borderId="85" xfId="0" applyNumberFormat="1" applyFont="1" applyFill="1" applyBorder="1" applyAlignment="1" applyProtection="1">
      <alignment horizontal="center" vertical="center"/>
    </xf>
    <xf numFmtId="2" fontId="5" fillId="18" borderId="85" xfId="0" applyNumberFormat="1" applyFont="1" applyFill="1" applyBorder="1" applyAlignment="1" applyProtection="1">
      <alignment horizontal="center" vertical="center"/>
    </xf>
    <xf numFmtId="2" fontId="5" fillId="19" borderId="85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1" fillId="21" borderId="13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3" fillId="23" borderId="86" xfId="1" applyFill="1" applyBorder="1"/>
    <xf numFmtId="0" fontId="0" fillId="16" borderId="15" xfId="0" applyFont="1" applyFill="1" applyBorder="1" applyAlignment="1" applyProtection="1">
      <alignment horizontal="center" vertical="center" wrapText="1"/>
    </xf>
    <xf numFmtId="0" fontId="0" fillId="16" borderId="1" xfId="0" applyFill="1" applyBorder="1" applyAlignment="1" applyProtection="1">
      <alignment horizontal="center" vertical="center"/>
    </xf>
    <xf numFmtId="0" fontId="0" fillId="16" borderId="2" xfId="0" applyFill="1" applyBorder="1" applyAlignment="1" applyProtection="1">
      <alignment horizontal="center" vertical="center"/>
    </xf>
    <xf numFmtId="0" fontId="3" fillId="2" borderId="28" xfId="1" applyFont="1" applyFill="1" applyBorder="1" applyAlignment="1" applyProtection="1">
      <alignment vertical="center"/>
    </xf>
    <xf numFmtId="0" fontId="3" fillId="2" borderId="22" xfId="1" applyFont="1" applyFill="1" applyBorder="1" applyAlignment="1" applyProtection="1">
      <alignment vertical="center"/>
    </xf>
    <xf numFmtId="0" fontId="0" fillId="0" borderId="0" xfId="0" applyFill="1" applyBorder="1" applyProtection="1"/>
    <xf numFmtId="0" fontId="2" fillId="12" borderId="87" xfId="0" applyFont="1" applyFill="1" applyBorder="1" applyAlignment="1" applyProtection="1">
      <alignment horizontal="center" vertical="center" wrapText="1"/>
    </xf>
    <xf numFmtId="0" fontId="2" fillId="12" borderId="88" xfId="0" applyFont="1" applyFill="1" applyBorder="1" applyAlignment="1" applyProtection="1">
      <alignment horizontal="center" vertical="center" wrapText="1"/>
    </xf>
    <xf numFmtId="0" fontId="0" fillId="0" borderId="31" xfId="0" applyBorder="1" applyAlignment="1" applyProtection="1">
      <alignment horizontal="center" vertical="center"/>
    </xf>
    <xf numFmtId="0" fontId="3" fillId="2" borderId="91" xfId="1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0" fillId="0" borderId="92" xfId="0" applyBorder="1" applyAlignment="1" applyProtection="1">
      <alignment horizontal="center" vertical="center"/>
    </xf>
    <xf numFmtId="0" fontId="0" fillId="0" borderId="93" xfId="0" applyBorder="1" applyAlignment="1" applyProtection="1">
      <alignment horizontal="center" vertical="center"/>
    </xf>
    <xf numFmtId="0" fontId="0" fillId="0" borderId="94" xfId="0" applyBorder="1" applyAlignment="1" applyProtection="1">
      <alignment horizontal="center" vertical="center"/>
    </xf>
    <xf numFmtId="0" fontId="0" fillId="0" borderId="95" xfId="0" applyBorder="1" applyAlignment="1" applyProtection="1">
      <alignment horizontal="center" vertical="center"/>
    </xf>
    <xf numFmtId="2" fontId="0" fillId="0" borderId="51" xfId="0" applyNumberFormat="1" applyBorder="1" applyAlignment="1" applyProtection="1">
      <alignment horizontal="center" vertical="center"/>
    </xf>
    <xf numFmtId="2" fontId="0" fillId="0" borderId="92" xfId="0" applyNumberFormat="1" applyBorder="1" applyAlignment="1" applyProtection="1">
      <alignment horizontal="center" vertical="center"/>
    </xf>
    <xf numFmtId="2" fontId="0" fillId="0" borderId="96" xfId="0" applyNumberFormat="1" applyBorder="1" applyAlignment="1" applyProtection="1">
      <alignment horizontal="center" vertical="center"/>
    </xf>
    <xf numFmtId="0" fontId="0" fillId="0" borderId="97" xfId="0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2" fillId="12" borderId="89" xfId="0" applyFont="1" applyFill="1" applyBorder="1" applyAlignment="1" applyProtection="1">
      <alignment vertical="center" wrapText="1"/>
    </xf>
    <xf numFmtId="0" fontId="2" fillId="12" borderId="90" xfId="0" applyFont="1" applyFill="1" applyBorder="1" applyAlignment="1" applyProtection="1">
      <alignment vertical="center" wrapText="1"/>
    </xf>
    <xf numFmtId="0" fontId="3" fillId="24" borderId="98" xfId="0" applyFont="1" applyFill="1" applyBorder="1" applyAlignment="1">
      <alignment horizontal="left" vertical="center"/>
    </xf>
    <xf numFmtId="0" fontId="3" fillId="24" borderId="99" xfId="0" applyFont="1" applyFill="1" applyBorder="1" applyAlignment="1">
      <alignment horizontal="left" vertical="center"/>
    </xf>
    <xf numFmtId="0" fontId="0" fillId="0" borderId="41" xfId="0" applyFont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vertical="center"/>
    </xf>
    <xf numFmtId="0" fontId="5" fillId="0" borderId="5" xfId="0" applyFont="1" applyFill="1" applyBorder="1" applyAlignment="1" applyProtection="1">
      <alignment vertical="center"/>
    </xf>
    <xf numFmtId="0" fontId="5" fillId="0" borderId="8" xfId="0" applyFont="1" applyFill="1" applyBorder="1" applyAlignment="1" applyProtection="1">
      <alignment vertical="center"/>
    </xf>
    <xf numFmtId="0" fontId="5" fillId="0" borderId="7" xfId="0" applyFont="1" applyBorder="1" applyAlignment="1" applyProtection="1">
      <alignment vertical="center"/>
    </xf>
    <xf numFmtId="0" fontId="5" fillId="0" borderId="5" xfId="0" applyFont="1" applyBorder="1" applyAlignment="1" applyProtection="1">
      <alignment vertical="center"/>
    </xf>
    <xf numFmtId="0" fontId="5" fillId="0" borderId="8" xfId="0" applyFont="1" applyBorder="1" applyAlignment="1" applyProtection="1">
      <alignment vertical="center"/>
    </xf>
    <xf numFmtId="0" fontId="5" fillId="0" borderId="0" xfId="0" applyNumberFormat="1" applyFont="1" applyAlignment="1" applyProtection="1">
      <alignment horizontal="center" vertical="center"/>
      <protection locked="0"/>
    </xf>
    <xf numFmtId="0" fontId="0" fillId="12" borderId="100" xfId="0" applyFill="1" applyBorder="1" applyAlignment="1" applyProtection="1">
      <alignment horizontal="center" vertical="center"/>
    </xf>
    <xf numFmtId="0" fontId="0" fillId="12" borderId="39" xfId="0" applyFill="1" applyBorder="1" applyAlignment="1" applyProtection="1">
      <alignment horizontal="center" vertical="center"/>
    </xf>
    <xf numFmtId="0" fontId="0" fillId="12" borderId="40" xfId="0" applyFill="1" applyBorder="1" applyAlignment="1" applyProtection="1">
      <alignment horizontal="center" vertical="center"/>
    </xf>
    <xf numFmtId="0" fontId="5" fillId="13" borderId="34" xfId="0" applyFont="1" applyFill="1" applyBorder="1" applyAlignment="1" applyProtection="1">
      <alignment horizontal="center" vertical="center"/>
    </xf>
    <xf numFmtId="0" fontId="5" fillId="13" borderId="35" xfId="0" applyFont="1" applyFill="1" applyBorder="1" applyAlignment="1" applyProtection="1">
      <alignment horizontal="center" vertical="center"/>
    </xf>
    <xf numFmtId="0" fontId="5" fillId="13" borderId="36" xfId="0" applyFont="1" applyFill="1" applyBorder="1" applyAlignment="1" applyProtection="1">
      <alignment horizontal="center" vertical="center"/>
    </xf>
    <xf numFmtId="0" fontId="0" fillId="13" borderId="34" xfId="0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0" fillId="13" borderId="36" xfId="0" applyFill="1" applyBorder="1" applyAlignment="1" applyProtection="1">
      <alignment horizontal="center" vertical="center"/>
    </xf>
    <xf numFmtId="0" fontId="0" fillId="14" borderId="34" xfId="0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0" fillId="14" borderId="36" xfId="0" applyFill="1" applyBorder="1" applyAlignment="1" applyProtection="1">
      <alignment horizontal="center" vertical="center"/>
    </xf>
    <xf numFmtId="0" fontId="0" fillId="22" borderId="4" xfId="0" applyFont="1" applyFill="1" applyBorder="1" applyAlignment="1" applyProtection="1">
      <alignment horizontal="center" vertical="center"/>
    </xf>
    <xf numFmtId="0" fontId="0" fillId="22" borderId="8" xfId="0" applyFont="1" applyFill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4" borderId="4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10" borderId="4" xfId="0" applyFont="1" applyFill="1" applyBorder="1" applyAlignment="1" applyProtection="1">
      <alignment horizontal="center" vertical="center" wrapText="1"/>
    </xf>
    <xf numFmtId="0" fontId="1" fillId="10" borderId="8" xfId="0" applyFont="1" applyFill="1" applyBorder="1" applyAlignment="1" applyProtection="1">
      <alignment horizontal="center" vertical="center" wrapText="1"/>
    </xf>
    <xf numFmtId="0" fontId="1" fillId="5" borderId="4" xfId="0" applyFont="1" applyFill="1" applyBorder="1" applyAlignment="1" applyProtection="1">
      <alignment horizontal="center" vertical="center" wrapText="1"/>
    </xf>
    <xf numFmtId="0" fontId="1" fillId="5" borderId="8" xfId="0" applyFont="1" applyFill="1" applyBorder="1" applyAlignment="1" applyProtection="1">
      <alignment horizontal="center" vertical="center" wrapText="1"/>
    </xf>
    <xf numFmtId="0" fontId="1" fillId="17" borderId="4" xfId="0" applyFont="1" applyFill="1" applyBorder="1" applyAlignment="1" applyProtection="1">
      <alignment horizontal="center" vertical="center"/>
    </xf>
    <xf numFmtId="0" fontId="1" fillId="17" borderId="6" xfId="0" applyFont="1" applyFill="1" applyBorder="1" applyAlignment="1" applyProtection="1">
      <alignment horizontal="center" vertical="center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10" borderId="5" xfId="0" applyFont="1" applyFill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29" xfId="0" applyFont="1" applyBorder="1" applyAlignment="1" applyProtection="1">
      <alignment horizontal="center" vertical="center"/>
    </xf>
    <xf numFmtId="0" fontId="5" fillId="0" borderId="30" xfId="0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/>
    </xf>
    <xf numFmtId="0" fontId="5" fillId="0" borderId="24" xfId="0" applyFont="1" applyBorder="1" applyAlignment="1" applyProtection="1">
      <alignment horizontal="center" vertical="center"/>
    </xf>
    <xf numFmtId="0" fontId="8" fillId="0" borderId="17" xfId="0" applyFont="1" applyFill="1" applyBorder="1" applyAlignment="1" applyProtection="1">
      <alignment horizontal="center" vertical="center" wrapText="1"/>
    </xf>
    <xf numFmtId="0" fontId="8" fillId="0" borderId="18" xfId="0" applyFont="1" applyFill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0" fillId="21" borderId="4" xfId="0" applyFill="1" applyBorder="1" applyAlignment="1" applyProtection="1">
      <alignment horizontal="center" vertical="center" wrapText="1"/>
    </xf>
    <xf numFmtId="0" fontId="0" fillId="21" borderId="8" xfId="0" applyFill="1" applyBorder="1" applyAlignment="1" applyProtection="1">
      <alignment horizontal="center" vertical="center" wrapText="1"/>
    </xf>
    <xf numFmtId="0" fontId="0" fillId="0" borderId="101" xfId="0" applyBorder="1" applyAlignment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0" fillId="0" borderId="101" xfId="0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5" fillId="0" borderId="4" xfId="0" applyFont="1" applyBorder="1" applyAlignment="1" applyProtection="1">
      <alignment vertical="center"/>
    </xf>
  </cellXfs>
  <cellStyles count="3">
    <cellStyle name="Normal" xfId="0" builtinId="0"/>
    <cellStyle name="Normal 2" xfId="1" xr:uid="{00000000-0005-0000-0000-000001000000}"/>
    <cellStyle name="Normal 2 2" xfId="2" xr:uid="{DC25A9E9-00B7-4F2B-B257-5816220A2B29}"/>
  </cellStyles>
  <dxfs count="28"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colors>
    <mruColors>
      <color rgb="FFFF6743"/>
      <color rgb="FFFF5A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" refreshedDate="43043.588120370368" createdVersion="6" refreshedVersion="6" minRefreshableVersion="3" recordCount="36" xr:uid="{8D0CCBD2-A47B-43BA-A13C-B78B521E3706}">
  <cacheSource type="worksheet">
    <worksheetSource ref="A1:G37" sheet="Feuil1"/>
  </cacheSource>
  <cacheFields count="7">
    <cacheField name="Elèves" numFmtId="0">
      <sharedItems containsBlank="1" count="3">
        <s v="Adame"/>
        <m/>
        <s v="Elise"/>
      </sharedItems>
    </cacheField>
    <cacheField name="Compétences" numFmtId="0">
      <sharedItems count="18">
        <s v="Domaine 1_x000a_Composante 3 "/>
        <s v="D1-3/1"/>
        <s v="D1-3/2"/>
        <s v="Domaine 2 "/>
        <s v="D2/1 - AP"/>
        <s v="D2/2"/>
        <s v="D2/3"/>
        <s v="D2/4"/>
        <s v="Domaine 3"/>
        <s v=" D3/1"/>
        <s v="Domaine 4 "/>
        <s v="D4/1"/>
        <s v="D4/2"/>
        <s v="D4/3"/>
        <s v="Domaine 5"/>
        <s v="D5/1"/>
        <s v="D5/2"/>
        <s v="Note   /20"/>
      </sharedItems>
    </cacheField>
    <cacheField name="Coeff" numFmtId="0">
      <sharedItems containsString="0" containsBlank="1" containsNumber="1" containsInteger="1" minValue="1" maxValue="1"/>
    </cacheField>
    <cacheField name="Eval 1" numFmtId="0">
      <sharedItems containsBlank="1" count="3">
        <m/>
        <s v="A"/>
        <s v="F"/>
      </sharedItems>
    </cacheField>
    <cacheField name="Eval 2" numFmtId="0">
      <sharedItems containsBlank="1" containsMixedTypes="1" containsNumber="1" containsInteger="1" minValue="0" maxValue="0"/>
    </cacheField>
    <cacheField name="Eval 3" numFmtId="0">
      <sharedItems containsBlank="1" containsMixedTypes="1" containsNumber="1" minValue="0.25" maxValue="0.25"/>
    </cacheField>
    <cacheField name="1er _x000a_trimest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"/>
    <x v="0"/>
    <m/>
    <m/>
    <s v=""/>
  </r>
  <r>
    <x v="1"/>
    <x v="1"/>
    <m/>
    <x v="1"/>
    <m/>
    <m/>
    <s v=""/>
  </r>
  <r>
    <x v="1"/>
    <x v="2"/>
    <m/>
    <x v="1"/>
    <s v="B"/>
    <m/>
    <s v=""/>
  </r>
  <r>
    <x v="1"/>
    <x v="3"/>
    <n v="1"/>
    <x v="0"/>
    <m/>
    <m/>
    <s v=""/>
  </r>
  <r>
    <x v="1"/>
    <x v="4"/>
    <m/>
    <x v="0"/>
    <m/>
    <s v="C"/>
    <s v=""/>
  </r>
  <r>
    <x v="1"/>
    <x v="5"/>
    <m/>
    <x v="1"/>
    <m/>
    <m/>
    <s v=""/>
  </r>
  <r>
    <x v="1"/>
    <x v="6"/>
    <m/>
    <x v="0"/>
    <s v="C"/>
    <m/>
    <s v=""/>
  </r>
  <r>
    <x v="1"/>
    <x v="7"/>
    <m/>
    <x v="0"/>
    <m/>
    <m/>
    <s v=""/>
  </r>
  <r>
    <x v="1"/>
    <x v="8"/>
    <n v="1"/>
    <x v="0"/>
    <m/>
    <m/>
    <s v=""/>
  </r>
  <r>
    <x v="1"/>
    <x v="9"/>
    <m/>
    <x v="0"/>
    <m/>
    <s v="B"/>
    <s v=""/>
  </r>
  <r>
    <x v="1"/>
    <x v="10"/>
    <n v="1"/>
    <x v="0"/>
    <m/>
    <m/>
    <s v=""/>
  </r>
  <r>
    <x v="1"/>
    <x v="11"/>
    <m/>
    <x v="0"/>
    <m/>
    <m/>
    <s v=""/>
  </r>
  <r>
    <x v="1"/>
    <x v="12"/>
    <m/>
    <x v="0"/>
    <s v="D"/>
    <s v="B"/>
    <s v=""/>
  </r>
  <r>
    <x v="1"/>
    <x v="13"/>
    <m/>
    <x v="0"/>
    <m/>
    <m/>
    <s v=""/>
  </r>
  <r>
    <x v="1"/>
    <x v="14"/>
    <n v="1"/>
    <x v="0"/>
    <m/>
    <m/>
    <s v=""/>
  </r>
  <r>
    <x v="1"/>
    <x v="15"/>
    <m/>
    <x v="0"/>
    <s v="B"/>
    <m/>
    <s v=""/>
  </r>
  <r>
    <x v="1"/>
    <x v="16"/>
    <m/>
    <x v="0"/>
    <m/>
    <s v="A"/>
    <s v=""/>
  </r>
  <r>
    <x v="1"/>
    <x v="17"/>
    <m/>
    <x v="2"/>
    <n v="0"/>
    <n v="0.25"/>
    <s v=""/>
  </r>
  <r>
    <x v="2"/>
    <x v="0"/>
    <n v="1"/>
    <x v="0"/>
    <m/>
    <m/>
    <s v=""/>
  </r>
  <r>
    <x v="1"/>
    <x v="1"/>
    <m/>
    <x v="1"/>
    <m/>
    <m/>
    <s v=""/>
  </r>
  <r>
    <x v="1"/>
    <x v="2"/>
    <m/>
    <x v="1"/>
    <s v="B"/>
    <m/>
    <s v=""/>
  </r>
  <r>
    <x v="1"/>
    <x v="3"/>
    <n v="1"/>
    <x v="0"/>
    <m/>
    <m/>
    <s v=""/>
  </r>
  <r>
    <x v="1"/>
    <x v="4"/>
    <m/>
    <x v="0"/>
    <m/>
    <s v="C"/>
    <s v=""/>
  </r>
  <r>
    <x v="1"/>
    <x v="5"/>
    <m/>
    <x v="1"/>
    <m/>
    <m/>
    <s v=""/>
  </r>
  <r>
    <x v="1"/>
    <x v="6"/>
    <m/>
    <x v="0"/>
    <s v="C"/>
    <m/>
    <s v=""/>
  </r>
  <r>
    <x v="1"/>
    <x v="7"/>
    <m/>
    <x v="0"/>
    <m/>
    <m/>
    <s v=""/>
  </r>
  <r>
    <x v="1"/>
    <x v="8"/>
    <n v="1"/>
    <x v="0"/>
    <m/>
    <m/>
    <s v=""/>
  </r>
  <r>
    <x v="1"/>
    <x v="9"/>
    <m/>
    <x v="0"/>
    <m/>
    <s v="B"/>
    <s v=""/>
  </r>
  <r>
    <x v="1"/>
    <x v="10"/>
    <n v="1"/>
    <x v="0"/>
    <m/>
    <m/>
    <s v=""/>
  </r>
  <r>
    <x v="1"/>
    <x v="11"/>
    <m/>
    <x v="0"/>
    <m/>
    <m/>
    <s v=""/>
  </r>
  <r>
    <x v="1"/>
    <x v="12"/>
    <m/>
    <x v="0"/>
    <s v="D"/>
    <s v="B"/>
    <s v=""/>
  </r>
  <r>
    <x v="1"/>
    <x v="13"/>
    <m/>
    <x v="0"/>
    <m/>
    <m/>
    <s v=""/>
  </r>
  <r>
    <x v="1"/>
    <x v="14"/>
    <n v="1"/>
    <x v="0"/>
    <m/>
    <m/>
    <s v=""/>
  </r>
  <r>
    <x v="1"/>
    <x v="15"/>
    <m/>
    <x v="0"/>
    <s v="B"/>
    <m/>
    <s v=""/>
  </r>
  <r>
    <x v="1"/>
    <x v="16"/>
    <m/>
    <x v="0"/>
    <m/>
    <s v="A"/>
    <s v=""/>
  </r>
  <r>
    <x v="1"/>
    <x v="17"/>
    <m/>
    <x v="2"/>
    <n v="0"/>
    <n v="0.25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7F858-9835-4C12-8CD3-58ACFCD0F797}" name="Tableau croisé dynamique2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39" firstHeaderRow="1" firstDataRow="1" firstDataCol="1"/>
  <pivotFields count="7">
    <pivotField axis="axisRow" subtotalTop="0" showAll="0">
      <items count="4">
        <item x="0"/>
        <item x="2"/>
        <item x="1"/>
        <item t="default"/>
      </items>
    </pivotField>
    <pivotField axis="axisRow" subtotalTop="0" showAll="0">
      <items count="19">
        <item x="9"/>
        <item x="1"/>
        <item x="2"/>
        <item x="4"/>
        <item x="5"/>
        <item x="6"/>
        <item x="7"/>
        <item x="11"/>
        <item x="12"/>
        <item x="13"/>
        <item x="15"/>
        <item x="16"/>
        <item x="0"/>
        <item x="3"/>
        <item x="8"/>
        <item x="10"/>
        <item x="14"/>
        <item x="17"/>
        <item t="default"/>
      </items>
    </pivotField>
    <pivotField subtotalTop="0" showAll="0"/>
    <pivotField axis="axisRow" subtotalTop="0" showAll="0">
      <items count="4">
        <item x="1"/>
        <item x="2"/>
        <item x="0"/>
        <item t="default"/>
      </items>
    </pivotField>
    <pivotField subtotalTop="0" showAll="0"/>
    <pivotField subtotalTop="0" showAll="0"/>
    <pivotField subtotalTop="0" showAll="0"/>
  </pivotFields>
  <rowFields count="3">
    <field x="0"/>
    <field x="3"/>
    <field x="1"/>
  </rowFields>
  <rowItems count="36">
    <i>
      <x/>
    </i>
    <i r="1">
      <x v="2"/>
    </i>
    <i r="2">
      <x v="12"/>
    </i>
    <i t="default" r="1">
      <x v="2"/>
    </i>
    <i t="default">
      <x/>
    </i>
    <i>
      <x v="1"/>
    </i>
    <i r="1">
      <x v="2"/>
    </i>
    <i r="2">
      <x v="12"/>
    </i>
    <i t="default" r="1">
      <x v="2"/>
    </i>
    <i t="default">
      <x v="1"/>
    </i>
    <i>
      <x v="2"/>
    </i>
    <i r="1">
      <x/>
    </i>
    <i r="2">
      <x v="1"/>
    </i>
    <i r="2">
      <x v="2"/>
    </i>
    <i r="2">
      <x v="4"/>
    </i>
    <i t="default" r="1">
      <x/>
    </i>
    <i r="1">
      <x v="1"/>
    </i>
    <i r="2">
      <x v="17"/>
    </i>
    <i t="default" r="1">
      <x v="1"/>
    </i>
    <i r="1">
      <x v="2"/>
    </i>
    <i r="2">
      <x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16"/>
    </i>
    <i t="default" r="1">
      <x v="2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9B93A2-7022-40CB-8DA3-BC202B455081}" name="Tableau2" displayName="Tableau2" ref="A3:Z39" totalsRowShown="0" dataDxfId="26" headerRowBorderDxfId="27">
  <autoFilter ref="A3:Z39" xr:uid="{9650EA9B-53DA-405E-8DC1-34A21C39A41B}"/>
  <tableColumns count="26">
    <tableColumn id="1" xr3:uid="{6EDB9E38-CDF9-4008-892E-86EDC565E74A}" name="N°" dataDxfId="25">
      <calculatedColumnFormula>IF(TYPE(CELL("contenu",B4))=2,IF(A3="","",A3+1),"")</calculatedColumnFormula>
    </tableColumn>
    <tableColumn id="2" xr3:uid="{959A9B5F-53AF-4341-A2FF-8D9F85D37D45}" name="Liste:" dataDxfId="24"/>
    <tableColumn id="3" xr3:uid="{DB79E5E1-5551-462D-8D0E-EC8E0ED4357F}" name="1e tri" dataDxfId="23"/>
    <tableColumn id="4" xr3:uid="{FAC88C59-6994-4CE1-951F-BCE5064C5399}" name="2e tri" dataDxfId="22"/>
    <tableColumn id="5" xr3:uid="{4182CFC8-AE4D-4ABB-81C3-83F1A8B51529}" name="3e tri" dataDxfId="21"/>
    <tableColumn id="6" xr3:uid="{0332698C-B9C8-4069-8427-1653657E06FA}" name="Année" dataDxfId="20"/>
    <tableColumn id="7" xr3:uid="{EC2152E2-D446-4169-8079-FF89CD0109C8}" name="1e tri2" dataDxfId="19"/>
    <tableColumn id="8" xr3:uid="{4CA2BC15-1A5A-410F-B733-02F4FF8DBE17}" name="2e tri3" dataDxfId="18"/>
    <tableColumn id="9" xr3:uid="{A3766EB1-E9BB-447B-B5AB-49FFE92BFB64}" name="3e tri4" dataDxfId="17"/>
    <tableColumn id="10" xr3:uid="{377080A0-132B-40A5-9D37-293E46BAFEF0}" name="Année5" dataDxfId="16"/>
    <tableColumn id="11" xr3:uid="{AE8DC091-F895-4FAE-A9FE-04EDDCD987D7}" name="1e tri6" dataDxfId="15"/>
    <tableColumn id="12" xr3:uid="{54BFCF03-168C-4196-8BE3-8E067ADB9ADC}" name="2e tri7" dataDxfId="14"/>
    <tableColumn id="13" xr3:uid="{6D8A40A1-B738-4BE2-B21D-1277A00A1651}" name="3e tri8" dataDxfId="13"/>
    <tableColumn id="14" xr3:uid="{249BB0C2-8C5A-4705-A1B4-7F5EF136E051}" name="Année9" dataDxfId="12"/>
    <tableColumn id="15" xr3:uid="{C88F9F2F-DD40-40C5-B178-138CC1ED9917}" name="1e tri10" dataDxfId="11"/>
    <tableColumn id="16" xr3:uid="{489649AF-0537-4048-82A9-9E6311164B60}" name="2e tri11" dataDxfId="10"/>
    <tableColumn id="17" xr3:uid="{7F623A81-AC90-4A5F-9F2B-D57A8D12675B}" name="3e tri12" dataDxfId="9"/>
    <tableColumn id="18" xr3:uid="{9C5A3CD3-8E39-49F8-AFA2-43184ECC4FB2}" name="Année13" dataDxfId="8"/>
    <tableColumn id="19" xr3:uid="{0B6CB88C-F3E6-4EC8-893C-9E9741D6078A}" name="1e tri14" dataDxfId="7"/>
    <tableColumn id="20" xr3:uid="{760A9F33-B7AA-4FF2-99D0-25EF517127E1}" name="2e tri15" dataDxfId="6"/>
    <tableColumn id="21" xr3:uid="{6DE37FF7-F88F-44D0-8AD3-93A4BA4ED957}" name="3e tri16" dataDxfId="5"/>
    <tableColumn id="22" xr3:uid="{31C82AEA-0B11-42DF-9FA2-8799C4DB4DE1}" name="Année17" dataDxfId="4"/>
    <tableColumn id="23" xr3:uid="{EC04D7B3-66C5-4879-9B3C-053F6796ECF3}" name="1e tri18" dataDxfId="3"/>
    <tableColumn id="24" xr3:uid="{962B1C84-E3C5-4D98-91A1-06B1508F8940}" name="2e tri19" dataDxfId="2"/>
    <tableColumn id="25" xr3:uid="{13183DCC-F06E-4200-896D-585E544BED3C}" name="3e tri20" dataDxfId="1"/>
    <tableColumn id="26" xr3:uid="{CE46E313-14EB-436D-8651-3507E03F58F9}" name="D2/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8B06-3061-45DF-9897-8E6EA657433D}">
  <sheetPr codeName="Feuil2"/>
  <dimension ref="A1:AB45"/>
  <sheetViews>
    <sheetView zoomScale="90" zoomScaleNormal="90" workbookViewId="0">
      <selection activeCell="C5" sqref="C5"/>
    </sheetView>
  </sheetViews>
  <sheetFormatPr baseColWidth="10" defaultRowHeight="15" x14ac:dyDescent="0.25"/>
  <cols>
    <col min="1" max="1" width="6.5703125" style="13" customWidth="1"/>
    <col min="2" max="2" width="30.7109375" style="13" customWidth="1"/>
    <col min="3" max="5" width="8" style="13" customWidth="1"/>
    <col min="6" max="6" width="8.85546875" style="13" customWidth="1"/>
    <col min="7" max="9" width="9" style="13" customWidth="1"/>
    <col min="10" max="10" width="10" style="13" customWidth="1"/>
    <col min="11" max="13" width="9" style="13" customWidth="1"/>
    <col min="14" max="14" width="10" style="13" customWidth="1"/>
    <col min="15" max="17" width="10.140625" style="13" customWidth="1"/>
    <col min="18" max="18" width="11.140625" style="13" customWidth="1"/>
    <col min="19" max="21" width="10.140625" style="13" customWidth="1"/>
    <col min="22" max="22" width="11.140625" style="13" customWidth="1"/>
    <col min="23" max="25" width="10.140625" style="13" customWidth="1"/>
    <col min="26" max="26" width="7.5703125" style="13" customWidth="1"/>
    <col min="27" max="27" width="6" style="13" customWidth="1"/>
    <col min="28" max="28" width="19.42578125" style="13" customWidth="1"/>
    <col min="29" max="16384" width="11.42578125" style="13"/>
  </cols>
  <sheetData>
    <row r="1" spans="1:28" ht="31.5" customHeight="1" thickBot="1" x14ac:dyDescent="0.3">
      <c r="A1" s="137" t="s">
        <v>9</v>
      </c>
      <c r="B1" s="138" t="s">
        <v>199</v>
      </c>
      <c r="C1" s="166" t="s">
        <v>0</v>
      </c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8"/>
      <c r="AB1" s="97" t="s">
        <v>41</v>
      </c>
    </row>
    <row r="2" spans="1:28" ht="24.95" customHeight="1" thickTop="1" thickBot="1" x14ac:dyDescent="0.3">
      <c r="A2" s="154" t="s">
        <v>200</v>
      </c>
      <c r="B2" s="155" t="s">
        <v>193</v>
      </c>
      <c r="C2" s="169" t="s">
        <v>1</v>
      </c>
      <c r="D2" s="170"/>
      <c r="E2" s="170"/>
      <c r="F2" s="171"/>
      <c r="G2" s="172" t="s">
        <v>2</v>
      </c>
      <c r="H2" s="173"/>
      <c r="I2" s="173"/>
      <c r="J2" s="174"/>
      <c r="K2" s="172" t="s">
        <v>3</v>
      </c>
      <c r="L2" s="173"/>
      <c r="M2" s="173"/>
      <c r="N2" s="174"/>
      <c r="O2" s="172" t="s">
        <v>4</v>
      </c>
      <c r="P2" s="173"/>
      <c r="Q2" s="173"/>
      <c r="R2" s="174"/>
      <c r="S2" s="172" t="s">
        <v>5</v>
      </c>
      <c r="T2" s="173"/>
      <c r="U2" s="173"/>
      <c r="V2" s="174"/>
      <c r="W2" s="175" t="s">
        <v>33</v>
      </c>
      <c r="X2" s="176"/>
      <c r="Y2" s="177"/>
      <c r="Z2" s="37" t="s">
        <v>31</v>
      </c>
      <c r="AB2" s="132" t="s">
        <v>191</v>
      </c>
    </row>
    <row r="3" spans="1:28" ht="24.95" customHeight="1" thickTop="1" thickBot="1" x14ac:dyDescent="0.3">
      <c r="A3" s="154" t="s">
        <v>197</v>
      </c>
      <c r="B3" s="155" t="s">
        <v>198</v>
      </c>
      <c r="C3" s="25" t="s">
        <v>26</v>
      </c>
      <c r="D3" s="26" t="s">
        <v>27</v>
      </c>
      <c r="E3" s="25" t="s">
        <v>28</v>
      </c>
      <c r="F3" s="27" t="s">
        <v>9</v>
      </c>
      <c r="G3" s="28" t="s">
        <v>201</v>
      </c>
      <c r="H3" s="29" t="s">
        <v>202</v>
      </c>
      <c r="I3" s="30" t="s">
        <v>203</v>
      </c>
      <c r="J3" s="31" t="s">
        <v>204</v>
      </c>
      <c r="K3" s="32" t="s">
        <v>205</v>
      </c>
      <c r="L3" s="33" t="s">
        <v>206</v>
      </c>
      <c r="M3" s="30" t="s">
        <v>207</v>
      </c>
      <c r="N3" s="31" t="s">
        <v>208</v>
      </c>
      <c r="O3" s="28" t="s">
        <v>209</v>
      </c>
      <c r="P3" s="34" t="s">
        <v>210</v>
      </c>
      <c r="Q3" s="30" t="s">
        <v>211</v>
      </c>
      <c r="R3" s="31" t="s">
        <v>212</v>
      </c>
      <c r="S3" s="28" t="s">
        <v>213</v>
      </c>
      <c r="T3" s="34" t="s">
        <v>214</v>
      </c>
      <c r="U3" s="30" t="s">
        <v>215</v>
      </c>
      <c r="V3" s="31" t="s">
        <v>216</v>
      </c>
      <c r="W3" s="35" t="s">
        <v>217</v>
      </c>
      <c r="X3" s="36" t="s">
        <v>218</v>
      </c>
      <c r="Y3" s="36" t="s">
        <v>219</v>
      </c>
      <c r="Z3" s="38" t="s">
        <v>32</v>
      </c>
      <c r="AA3" s="98"/>
      <c r="AB3" s="133" t="s">
        <v>45</v>
      </c>
    </row>
    <row r="4" spans="1:28" ht="15.75" customHeight="1" thickTop="1" x14ac:dyDescent="0.25">
      <c r="A4" s="14">
        <f ca="1">IF(TYPE(CELL("contenu",B5))=2,1,"")</f>
        <v>1</v>
      </c>
      <c r="B4" s="135" t="str">
        <f ca="1">CELL("contenu",INDIRECT(ADDRESS(ROW()-2,1,1,,CELL("contenu",$AB$3))))</f>
        <v>ALARDIN Anouk</v>
      </c>
      <c r="C4" s="8" t="str">
        <f ca="1">CELL("contenu",INDIRECT(ADDRESS('ref '!$K$3,'ref '!E3,1,,CELL("contenu",$AB$2))))</f>
        <v>A</v>
      </c>
      <c r="D4" s="9" t="str">
        <f ca="1">CELL("contenu",INDIRECT(ADDRESS('ref '!$K$3,'ref '!F3,1,,CELL("contenu",$AB$2))))</f>
        <v/>
      </c>
      <c r="E4" s="10" t="str">
        <f ca="1">CELL("contenu",INDIRECT(ADDRESS('ref '!$K$3,'ref '!G3,1,,CELL("contenu",$AB$2))))</f>
        <v/>
      </c>
      <c r="F4" s="11" t="str">
        <f ca="1">CELL("contenu",INDIRECT(ADDRESS('ref '!$K$3,'ref '!H3,1,,CELL("contenu",$AB$2))))</f>
        <v>A</v>
      </c>
      <c r="G4" s="12" t="str">
        <f ca="1">CELL("contenu",INDIRECT(ADDRESS('ref '!$K$4,'ref '!E3,1,,CELL("contenu",$AB$2))))</f>
        <v>C</v>
      </c>
      <c r="H4" s="9" t="str">
        <f ca="1">CELL("contenu",INDIRECT(ADDRESS('ref '!$K$4,'ref '!F3,1,,CELL("contenu",$AB$2))))</f>
        <v/>
      </c>
      <c r="I4" s="10" t="str">
        <f ca="1">CELL("contenu",INDIRECT(ADDRESS('ref '!$K$4,'ref '!G3,1,,CELL("contenu",$AB$2))))</f>
        <v/>
      </c>
      <c r="J4" s="11" t="str">
        <f ca="1">CELL("contenu",INDIRECT(ADDRESS('ref '!$K$4,'ref '!H3,1,,CELL("contenu",$AB$2))))</f>
        <v>C</v>
      </c>
      <c r="K4" s="12" t="str">
        <f ca="1">CELL("contenu",INDIRECT(ADDRESS('ref '!$K$5,'ref '!E3,1,,CELL("contenu",$AB$2))))</f>
        <v>B</v>
      </c>
      <c r="L4" s="9" t="str">
        <f ca="1">CELL("contenu",INDIRECT(ADDRESS('ref '!$K$5,'ref '!F3,1,,CELL("contenu",$AB$2))))</f>
        <v/>
      </c>
      <c r="M4" s="10" t="str">
        <f ca="1">CELL("contenu",INDIRECT(ADDRESS('ref '!$K$5,'ref '!G3,1,,CELL("contenu",$AB$2))))</f>
        <v/>
      </c>
      <c r="N4" s="11" t="str">
        <f ca="1">CELL("contenu",INDIRECT(ADDRESS('ref '!$K$5,'ref '!H3,1,,CELL("contenu",$AB$2))))</f>
        <v>B</v>
      </c>
      <c r="O4" s="12" t="str">
        <f ca="1">CELL("contenu",INDIRECT(ADDRESS('ref '!$K$6,'ref '!E3,1,,CELL("contenu",$AB$2))))</f>
        <v>C</v>
      </c>
      <c r="P4" s="9" t="str">
        <f ca="1">CELL("contenu",INDIRECT(ADDRESS('ref '!$K$6,'ref '!F3,1,,CELL("contenu",$AB$2))))</f>
        <v/>
      </c>
      <c r="Q4" s="10" t="str">
        <f ca="1">CELL("contenu",INDIRECT(ADDRESS('ref '!$K$6,'ref '!G3,1,,CELL("contenu",$AB$2))))</f>
        <v/>
      </c>
      <c r="R4" s="11" t="str">
        <f ca="1">CELL("contenu",INDIRECT(ADDRESS('ref '!$K$6,'ref '!H3,1,,CELL("contenu",$AB$2))))</f>
        <v>C</v>
      </c>
      <c r="S4" s="12" t="str">
        <f ca="1">CELL("contenu",INDIRECT(ADDRESS('ref '!$K$7,'ref '!E3,1,,CELL("contenu",$AB$2))))</f>
        <v>B</v>
      </c>
      <c r="T4" s="9" t="str">
        <f ca="1">CELL("contenu",INDIRECT(ADDRESS('ref '!$K$7,'ref '!F3,1,,CELL("contenu",$AB$2))))</f>
        <v/>
      </c>
      <c r="U4" s="10" t="str">
        <f ca="1">CELL("contenu",INDIRECT(ADDRESS('ref '!$K$7,'ref '!G3,1,,CELL("contenu",$AB$2))))</f>
        <v/>
      </c>
      <c r="V4" s="11" t="str">
        <f ca="1">CELL("contenu",INDIRECT(ADDRESS('ref '!$K$7,'ref '!H3,1,,CELL("contenu",$AB$2))))</f>
        <v>A</v>
      </c>
      <c r="W4" s="101">
        <f ca="1">CELL("contenu",INDIRECT(ADDRESS('ref '!$K$8,'ref '!E3,1,,CELL("contenu",$AB$2))))</f>
        <v>14.916666666666668</v>
      </c>
      <c r="X4" s="102" t="str">
        <f ca="1">CELL("contenu",INDIRECT(ADDRESS('ref '!$K$8,'ref '!F3,1,,CELL("contenu",$AB$2))))</f>
        <v/>
      </c>
      <c r="Y4" s="103" t="str">
        <f ca="1">CELL("contenu",INDIRECT(ADDRESS('ref '!$K$8,'ref '!G3,1,,CELL("contenu",$AB$2))))</f>
        <v/>
      </c>
      <c r="Z4" s="23" t="str">
        <f ca="1">CELL("contenu",INDIRECT(ADDRESS('ref '!$K$9,'ref '!H3,1,,CELL("contenu",$AB$2))))</f>
        <v>C</v>
      </c>
    </row>
    <row r="5" spans="1:28" x14ac:dyDescent="0.25">
      <c r="A5" s="17">
        <f t="shared" ref="A5:A41" ca="1" si="0">IF(TYPE(CELL("contenu",B5))=2,IF(A4="","",A4+1),"")</f>
        <v>2</v>
      </c>
      <c r="B5" s="134" t="str">
        <f ca="1">CELL("contenu",INDIRECT(ADDRESS(ROW()-2,1,1,,CELL("contenu",$AB$3))))</f>
        <v>AYMOND Victoire</v>
      </c>
      <c r="C5" s="8" t="str">
        <f ca="1">CELL("contenu",INDIRECT(ADDRESS('ref '!$K$3,'ref '!E4,1,,CELL("contenu",$AB$2))))</f>
        <v/>
      </c>
      <c r="D5" s="9" t="str">
        <f ca="1">CELL("contenu",INDIRECT(ADDRESS('ref '!$K$3,'ref '!F4,1,,CELL("contenu",$AB$2))))</f>
        <v/>
      </c>
      <c r="E5" s="10" t="str">
        <f ca="1">CELL("contenu",INDIRECT(ADDRESS('ref '!$K$3,'ref '!G4,1,,CELL("contenu",$AB$2))))</f>
        <v/>
      </c>
      <c r="F5" s="11" t="str">
        <f ca="1">CELL("contenu",INDIRECT(ADDRESS('ref '!$K$3,'ref '!H4,1,,CELL("contenu",$AB$2))))</f>
        <v/>
      </c>
      <c r="G5" s="12" t="str">
        <f ca="1">CELL("contenu",INDIRECT(ADDRESS('ref '!$K$4,'ref '!E4,1,,CELL("contenu",$AB$2))))</f>
        <v/>
      </c>
      <c r="H5" s="9" t="str">
        <f ca="1">CELL("contenu",INDIRECT(ADDRESS('ref '!$K$4,'ref '!F4,1,,CELL("contenu",$AB$2))))</f>
        <v/>
      </c>
      <c r="I5" s="10" t="str">
        <f ca="1">CELL("contenu",INDIRECT(ADDRESS('ref '!$K$4,'ref '!G4,1,,CELL("contenu",$AB$2))))</f>
        <v/>
      </c>
      <c r="J5" s="11" t="str">
        <f ca="1">CELL("contenu",INDIRECT(ADDRESS('ref '!$K$4,'ref '!H4,1,,CELL("contenu",$AB$2))))</f>
        <v/>
      </c>
      <c r="K5" s="12" t="str">
        <f ca="1">CELL("contenu",INDIRECT(ADDRESS('ref '!$K$5,'ref '!E4,1,,CELL("contenu",$AB$2))))</f>
        <v/>
      </c>
      <c r="L5" s="9" t="str">
        <f ca="1">CELL("contenu",INDIRECT(ADDRESS('ref '!$K$5,'ref '!F4,1,,CELL("contenu",$AB$2))))</f>
        <v/>
      </c>
      <c r="M5" s="10" t="str">
        <f ca="1">CELL("contenu",INDIRECT(ADDRESS('ref '!$K$5,'ref '!G4,1,,CELL("contenu",$AB$2))))</f>
        <v/>
      </c>
      <c r="N5" s="11" t="str">
        <f ca="1">CELL("contenu",INDIRECT(ADDRESS('ref '!$K$5,'ref '!H4,1,,CELL("contenu",$AB$2))))</f>
        <v/>
      </c>
      <c r="O5" s="12" t="str">
        <f ca="1">CELL("contenu",INDIRECT(ADDRESS('ref '!$K$6,'ref '!E4,1,,CELL("contenu",$AB$2))))</f>
        <v/>
      </c>
      <c r="P5" s="9" t="str">
        <f ca="1">CELL("contenu",INDIRECT(ADDRESS('ref '!$K$6,'ref '!F4,1,,CELL("contenu",$AB$2))))</f>
        <v/>
      </c>
      <c r="Q5" s="10" t="str">
        <f ca="1">CELL("contenu",INDIRECT(ADDRESS('ref '!$K$6,'ref '!G4,1,,CELL("contenu",$AB$2))))</f>
        <v/>
      </c>
      <c r="R5" s="11" t="str">
        <f ca="1">CELL("contenu",INDIRECT(ADDRESS('ref '!$K$6,'ref '!H4,1,,CELL("contenu",$AB$2))))</f>
        <v/>
      </c>
      <c r="S5" s="12" t="str">
        <f ca="1">CELL("contenu",INDIRECT(ADDRESS('ref '!$K$7,'ref '!E4,1,,CELL("contenu",$AB$2))))</f>
        <v/>
      </c>
      <c r="T5" s="9" t="str">
        <f ca="1">CELL("contenu",INDIRECT(ADDRESS('ref '!$K$7,'ref '!F4,1,,CELL("contenu",$AB$2))))</f>
        <v/>
      </c>
      <c r="U5" s="10" t="str">
        <f ca="1">CELL("contenu",INDIRECT(ADDRESS('ref '!$K$7,'ref '!G4,1,,CELL("contenu",$AB$2))))</f>
        <v/>
      </c>
      <c r="V5" s="11" t="str">
        <f ca="1">CELL("contenu",INDIRECT(ADDRESS('ref '!$K$7,'ref '!H4,1,,CELL("contenu",$AB$2))))</f>
        <v/>
      </c>
      <c r="W5" s="101" t="str">
        <f ca="1">CELL("contenu",INDIRECT(ADDRESS('ref '!$K$8,'ref '!E4,1,,CELL("contenu",$AB$2))))</f>
        <v/>
      </c>
      <c r="X5" s="102" t="str">
        <f ca="1">CELL("contenu",INDIRECT(ADDRESS('ref '!$K$8,'ref '!F4,1,,CELL("contenu",$AB$2))))</f>
        <v/>
      </c>
      <c r="Y5" s="103" t="str">
        <f ca="1">CELL("contenu",INDIRECT(ADDRESS('ref '!$K$8,'ref '!G4,1,,CELL("contenu",$AB$2))))</f>
        <v/>
      </c>
      <c r="Z5" s="23" t="str">
        <f ca="1">CELL("contenu",INDIRECT(ADDRESS('ref '!$K$9,'ref '!H4,1,,CELL("contenu",$AB$2))))</f>
        <v/>
      </c>
      <c r="AB5" s="13" t="str">
        <f>LOOKUP("6ème3",'Liste 6ème'!A1:I35)</f>
        <v>6ème5</v>
      </c>
    </row>
    <row r="6" spans="1:28" x14ac:dyDescent="0.25">
      <c r="A6" s="17">
        <f t="shared" ca="1" si="0"/>
        <v>3</v>
      </c>
      <c r="B6" s="134" t="str">
        <f t="shared" ref="B6:B35" ca="1" si="1">CELL("contenu",INDIRECT(ADDRESS(ROW()-2,1,1,,CELL("contenu",$AB$3))))</f>
        <v>BOUISSOU Simon</v>
      </c>
      <c r="C6" s="8" t="str">
        <f ca="1">CELL("contenu",INDIRECT(ADDRESS('ref '!$K$3,'ref '!E5,1,,CELL("contenu",$AB$2))))</f>
        <v/>
      </c>
      <c r="D6" s="9" t="str">
        <f ca="1">CELL("contenu",INDIRECT(ADDRESS('ref '!$K$3,'ref '!F5,1,,CELL("contenu",$AB$2))))</f>
        <v/>
      </c>
      <c r="E6" s="10" t="str">
        <f ca="1">CELL("contenu",INDIRECT(ADDRESS('ref '!$K$3,'ref '!G5,1,,CELL("contenu",$AB$2))))</f>
        <v/>
      </c>
      <c r="F6" s="11" t="str">
        <f ca="1">CELL("contenu",INDIRECT(ADDRESS('ref '!$K$3,'ref '!H5,1,,CELL("contenu",$AB$2))))</f>
        <v/>
      </c>
      <c r="G6" s="12" t="str">
        <f ca="1">CELL("contenu",INDIRECT(ADDRESS('ref '!$K$4,'ref '!E5,1,,CELL("contenu",$AB$2))))</f>
        <v/>
      </c>
      <c r="H6" s="9" t="str">
        <f ca="1">CELL("contenu",INDIRECT(ADDRESS('ref '!$K$4,'ref '!F5,1,,CELL("contenu",$AB$2))))</f>
        <v/>
      </c>
      <c r="I6" s="10" t="str">
        <f ca="1">CELL("contenu",INDIRECT(ADDRESS('ref '!$K$4,'ref '!G5,1,,CELL("contenu",$AB$2))))</f>
        <v/>
      </c>
      <c r="J6" s="11" t="str">
        <f ca="1">CELL("contenu",INDIRECT(ADDRESS('ref '!$K$4,'ref '!H5,1,,CELL("contenu",$AB$2))))</f>
        <v/>
      </c>
      <c r="K6" s="12" t="str">
        <f ca="1">CELL("contenu",INDIRECT(ADDRESS('ref '!$K$5,'ref '!E5,1,,CELL("contenu",$AB$2))))</f>
        <v/>
      </c>
      <c r="L6" s="9" t="str">
        <f ca="1">CELL("contenu",INDIRECT(ADDRESS('ref '!$K$5,'ref '!F5,1,,CELL("contenu",$AB$2))))</f>
        <v/>
      </c>
      <c r="M6" s="10" t="str">
        <f ca="1">CELL("contenu",INDIRECT(ADDRESS('ref '!$K$5,'ref '!G5,1,,CELL("contenu",$AB$2))))</f>
        <v/>
      </c>
      <c r="N6" s="11" t="str">
        <f ca="1">CELL("contenu",INDIRECT(ADDRESS('ref '!$K$5,'ref '!H5,1,,CELL("contenu",$AB$2))))</f>
        <v/>
      </c>
      <c r="O6" s="12" t="str">
        <f ca="1">CELL("contenu",INDIRECT(ADDRESS('ref '!$K$6,'ref '!E5,1,,CELL("contenu",$AB$2))))</f>
        <v/>
      </c>
      <c r="P6" s="9" t="str">
        <f ca="1">CELL("contenu",INDIRECT(ADDRESS('ref '!$K$6,'ref '!F5,1,,CELL("contenu",$AB$2))))</f>
        <v/>
      </c>
      <c r="Q6" s="10" t="str">
        <f ca="1">CELL("contenu",INDIRECT(ADDRESS('ref '!$K$6,'ref '!G5,1,,CELL("contenu",$AB$2))))</f>
        <v/>
      </c>
      <c r="R6" s="11" t="str">
        <f ca="1">CELL("contenu",INDIRECT(ADDRESS('ref '!$K$6,'ref '!H5,1,,CELL("contenu",$AB$2))))</f>
        <v/>
      </c>
      <c r="S6" s="12" t="str">
        <f ca="1">CELL("contenu",INDIRECT(ADDRESS('ref '!$K$7,'ref '!E5,1,,CELL("contenu",$AB$2))))</f>
        <v/>
      </c>
      <c r="T6" s="9" t="str">
        <f ca="1">CELL("contenu",INDIRECT(ADDRESS('ref '!$K$7,'ref '!F5,1,,CELL("contenu",$AB$2))))</f>
        <v/>
      </c>
      <c r="U6" s="10" t="str">
        <f ca="1">CELL("contenu",INDIRECT(ADDRESS('ref '!$K$7,'ref '!G5,1,,CELL("contenu",$AB$2))))</f>
        <v/>
      </c>
      <c r="V6" s="11" t="str">
        <f ca="1">CELL("contenu",INDIRECT(ADDRESS('ref '!$K$7,'ref '!H5,1,,CELL("contenu",$AB$2))))</f>
        <v/>
      </c>
      <c r="W6" s="101" t="str">
        <f ca="1">CELL("contenu",INDIRECT(ADDRESS('ref '!$K$8,'ref '!E5,1,,CELL("contenu",$AB$2))))</f>
        <v/>
      </c>
      <c r="X6" s="102" t="str">
        <f ca="1">CELL("contenu",INDIRECT(ADDRESS('ref '!$K$8,'ref '!F5,1,,CELL("contenu",$AB$2))))</f>
        <v/>
      </c>
      <c r="Y6" s="103" t="str">
        <f ca="1">CELL("contenu",INDIRECT(ADDRESS('ref '!$K$8,'ref '!G5,1,,CELL("contenu",$AB$2))))</f>
        <v/>
      </c>
      <c r="Z6" s="23" t="str">
        <f ca="1">CELL("contenu",INDIRECT(ADDRESS('ref '!$K$9,'ref '!H5,1,,CELL("contenu",$AB$2))))</f>
        <v/>
      </c>
      <c r="AB6" s="13" t="e">
        <f>HLOOKUP("6ème6",'Liste 6ème'!A1:I1,1,FALSE)</f>
        <v>#N/A</v>
      </c>
    </row>
    <row r="7" spans="1:28" x14ac:dyDescent="0.25">
      <c r="A7" s="17">
        <f t="shared" ca="1" si="0"/>
        <v>4</v>
      </c>
      <c r="B7" s="134" t="str">
        <f t="shared" ca="1" si="1"/>
        <v>COMBROUZE Francois</v>
      </c>
      <c r="C7" s="8" t="str">
        <f ca="1">CELL("contenu",INDIRECT(ADDRESS('ref '!$K$3,'ref '!E6,1,,CELL("contenu",$AB$2))))</f>
        <v/>
      </c>
      <c r="D7" s="9" t="str">
        <f ca="1">CELL("contenu",INDIRECT(ADDRESS('ref '!$K$3,'ref '!F6,1,,CELL("contenu",$AB$2))))</f>
        <v/>
      </c>
      <c r="E7" s="10" t="str">
        <f ca="1">CELL("contenu",INDIRECT(ADDRESS('ref '!$K$3,'ref '!G6,1,,CELL("contenu",$AB$2))))</f>
        <v/>
      </c>
      <c r="F7" s="11" t="str">
        <f ca="1">CELL("contenu",INDIRECT(ADDRESS('ref '!$K$3,'ref '!H6,1,,CELL("contenu",$AB$2))))</f>
        <v/>
      </c>
      <c r="G7" s="12" t="str">
        <f ca="1">CELL("contenu",INDIRECT(ADDRESS('ref '!$K$4,'ref '!E6,1,,CELL("contenu",$AB$2))))</f>
        <v/>
      </c>
      <c r="H7" s="9" t="str">
        <f ca="1">CELL("contenu",INDIRECT(ADDRESS('ref '!$K$4,'ref '!F6,1,,CELL("contenu",$AB$2))))</f>
        <v/>
      </c>
      <c r="I7" s="10" t="str">
        <f ca="1">CELL("contenu",INDIRECT(ADDRESS('ref '!$K$4,'ref '!G6,1,,CELL("contenu",$AB$2))))</f>
        <v/>
      </c>
      <c r="J7" s="11" t="str">
        <f ca="1">CELL("contenu",INDIRECT(ADDRESS('ref '!$K$4,'ref '!H6,1,,CELL("contenu",$AB$2))))</f>
        <v/>
      </c>
      <c r="K7" s="12" t="str">
        <f ca="1">CELL("contenu",INDIRECT(ADDRESS('ref '!$K$5,'ref '!E6,1,,CELL("contenu",$AB$2))))</f>
        <v/>
      </c>
      <c r="L7" s="9" t="str">
        <f ca="1">CELL("contenu",INDIRECT(ADDRESS('ref '!$K$5,'ref '!F6,1,,CELL("contenu",$AB$2))))</f>
        <v/>
      </c>
      <c r="M7" s="10" t="str">
        <f ca="1">CELL("contenu",INDIRECT(ADDRESS('ref '!$K$5,'ref '!G6,1,,CELL("contenu",$AB$2))))</f>
        <v/>
      </c>
      <c r="N7" s="11" t="str">
        <f ca="1">CELL("contenu",INDIRECT(ADDRESS('ref '!$K$5,'ref '!H6,1,,CELL("contenu",$AB$2))))</f>
        <v/>
      </c>
      <c r="O7" s="12" t="str">
        <f ca="1">CELL("contenu",INDIRECT(ADDRESS('ref '!$K$6,'ref '!E6,1,,CELL("contenu",$AB$2))))</f>
        <v/>
      </c>
      <c r="P7" s="9" t="str">
        <f ca="1">CELL("contenu",INDIRECT(ADDRESS('ref '!$K$6,'ref '!F6,1,,CELL("contenu",$AB$2))))</f>
        <v/>
      </c>
      <c r="Q7" s="10" t="str">
        <f ca="1">CELL("contenu",INDIRECT(ADDRESS('ref '!$K$6,'ref '!G6,1,,CELL("contenu",$AB$2))))</f>
        <v/>
      </c>
      <c r="R7" s="11" t="str">
        <f ca="1">CELL("contenu",INDIRECT(ADDRESS('ref '!$K$6,'ref '!H6,1,,CELL("contenu",$AB$2))))</f>
        <v/>
      </c>
      <c r="S7" s="12" t="str">
        <f ca="1">CELL("contenu",INDIRECT(ADDRESS('ref '!$K$7,'ref '!E6,1,,CELL("contenu",$AB$2))))</f>
        <v/>
      </c>
      <c r="T7" s="9" t="str">
        <f ca="1">CELL("contenu",INDIRECT(ADDRESS('ref '!$K$7,'ref '!F6,1,,CELL("contenu",$AB$2))))</f>
        <v/>
      </c>
      <c r="U7" s="10" t="str">
        <f ca="1">CELL("contenu",INDIRECT(ADDRESS('ref '!$K$7,'ref '!G6,1,,CELL("contenu",$AB$2))))</f>
        <v/>
      </c>
      <c r="V7" s="11" t="str">
        <f ca="1">CELL("contenu",INDIRECT(ADDRESS('ref '!$K$7,'ref '!H6,1,,CELL("contenu",$AB$2))))</f>
        <v/>
      </c>
      <c r="W7" s="101" t="str">
        <f ca="1">CELL("contenu",INDIRECT(ADDRESS('ref '!$K$8,'ref '!E6,1,,CELL("contenu",$AB$2))))</f>
        <v/>
      </c>
      <c r="X7" s="102" t="str">
        <f ca="1">CELL("contenu",INDIRECT(ADDRESS('ref '!$K$8,'ref '!F6,1,,CELL("contenu",$AB$2))))</f>
        <v/>
      </c>
      <c r="Y7" s="103" t="str">
        <f ca="1">CELL("contenu",INDIRECT(ADDRESS('ref '!$K$8,'ref '!G6,1,,CELL("contenu",$AB$2))))</f>
        <v/>
      </c>
      <c r="Z7" s="23" t="str">
        <f ca="1">CELL("contenu",INDIRECT(ADDRESS('ref '!$K$9,'ref '!H6,1,,CELL("contenu",$AB$2))))</f>
        <v/>
      </c>
      <c r="AA7" s="13">
        <f>_xlfn.IFS(B2='Liste 6ème'!A1,1,B2='Liste 6ème'!C1,3,B2='Liste 6ème'!E1,5,B2='Liste 6ème'!G1,7,B2='Liste 6ème'!I1,9)</f>
        <v>3</v>
      </c>
    </row>
    <row r="8" spans="1:28" x14ac:dyDescent="0.25">
      <c r="A8" s="17">
        <f t="shared" ca="1" si="0"/>
        <v>5</v>
      </c>
      <c r="B8" s="134" t="str">
        <f t="shared" ca="1" si="1"/>
        <v>CORNIL Justine</v>
      </c>
      <c r="C8" s="8" t="str">
        <f ca="1">CELL("contenu",INDIRECT(ADDRESS('ref '!$K$3,'ref '!E7,1,,CELL("contenu",$AB$2))))</f>
        <v/>
      </c>
      <c r="D8" s="9" t="str">
        <f ca="1">CELL("contenu",INDIRECT(ADDRESS('ref '!$K$3,'ref '!F7,1,,CELL("contenu",$AB$2))))</f>
        <v/>
      </c>
      <c r="E8" s="10" t="str">
        <f ca="1">CELL("contenu",INDIRECT(ADDRESS('ref '!$K$3,'ref '!G7,1,,CELL("contenu",$AB$2))))</f>
        <v/>
      </c>
      <c r="F8" s="11" t="str">
        <f ca="1">CELL("contenu",INDIRECT(ADDRESS('ref '!$K$3,'ref '!H7,1,,CELL("contenu",$AB$2))))</f>
        <v/>
      </c>
      <c r="G8" s="12" t="str">
        <f ca="1">CELL("contenu",INDIRECT(ADDRESS('ref '!$K$4,'ref '!E7,1,,CELL("contenu",$AB$2))))</f>
        <v/>
      </c>
      <c r="H8" s="9" t="str">
        <f ca="1">CELL("contenu",INDIRECT(ADDRESS('ref '!$K$4,'ref '!F7,1,,CELL("contenu",$AB$2))))</f>
        <v/>
      </c>
      <c r="I8" s="10" t="str">
        <f ca="1">CELL("contenu",INDIRECT(ADDRESS('ref '!$K$4,'ref '!G7,1,,CELL("contenu",$AB$2))))</f>
        <v/>
      </c>
      <c r="J8" s="11" t="str">
        <f ca="1">CELL("contenu",INDIRECT(ADDRESS('ref '!$K$4,'ref '!H7,1,,CELL("contenu",$AB$2))))</f>
        <v/>
      </c>
      <c r="K8" s="12" t="str">
        <f ca="1">CELL("contenu",INDIRECT(ADDRESS('ref '!$K$5,'ref '!E7,1,,CELL("contenu",$AB$2))))</f>
        <v/>
      </c>
      <c r="L8" s="9" t="str">
        <f ca="1">CELL("contenu",INDIRECT(ADDRESS('ref '!$K$5,'ref '!F7,1,,CELL("contenu",$AB$2))))</f>
        <v/>
      </c>
      <c r="M8" s="10" t="str">
        <f ca="1">CELL("contenu",INDIRECT(ADDRESS('ref '!$K$5,'ref '!G7,1,,CELL("contenu",$AB$2))))</f>
        <v/>
      </c>
      <c r="N8" s="11" t="str">
        <f ca="1">CELL("contenu",INDIRECT(ADDRESS('ref '!$K$5,'ref '!H7,1,,CELL("contenu",$AB$2))))</f>
        <v/>
      </c>
      <c r="O8" s="12" t="str">
        <f ca="1">CELL("contenu",INDIRECT(ADDRESS('ref '!$K$6,'ref '!E7,1,,CELL("contenu",$AB$2))))</f>
        <v/>
      </c>
      <c r="P8" s="9" t="str">
        <f ca="1">CELL("contenu",INDIRECT(ADDRESS('ref '!$K$6,'ref '!F7,1,,CELL("contenu",$AB$2))))</f>
        <v/>
      </c>
      <c r="Q8" s="10" t="str">
        <f ca="1">CELL("contenu",INDIRECT(ADDRESS('ref '!$K$6,'ref '!G7,1,,CELL("contenu",$AB$2))))</f>
        <v/>
      </c>
      <c r="R8" s="11" t="str">
        <f ca="1">CELL("contenu",INDIRECT(ADDRESS('ref '!$K$6,'ref '!H7,1,,CELL("contenu",$AB$2))))</f>
        <v/>
      </c>
      <c r="S8" s="12" t="str">
        <f ca="1">CELL("contenu",INDIRECT(ADDRESS('ref '!$K$7,'ref '!E7,1,,CELL("contenu",$AB$2))))</f>
        <v/>
      </c>
      <c r="T8" s="9" t="str">
        <f ca="1">CELL("contenu",INDIRECT(ADDRESS('ref '!$K$7,'ref '!F7,1,,CELL("contenu",$AB$2))))</f>
        <v/>
      </c>
      <c r="U8" s="10" t="str">
        <f ca="1">CELL("contenu",INDIRECT(ADDRESS('ref '!$K$7,'ref '!G7,1,,CELL("contenu",$AB$2))))</f>
        <v/>
      </c>
      <c r="V8" s="11" t="str">
        <f ca="1">CELL("contenu",INDIRECT(ADDRESS('ref '!$K$7,'ref '!H7,1,,CELL("contenu",$AB$2))))</f>
        <v/>
      </c>
      <c r="W8" s="101" t="str">
        <f ca="1">CELL("contenu",INDIRECT(ADDRESS('ref '!$K$8,'ref '!E7,1,,CELL("contenu",$AB$2))))</f>
        <v/>
      </c>
      <c r="X8" s="102" t="str">
        <f ca="1">CELL("contenu",INDIRECT(ADDRESS('ref '!$K$8,'ref '!F7,1,,CELL("contenu",$AB$2))))</f>
        <v/>
      </c>
      <c r="Y8" s="103" t="str">
        <f ca="1">CELL("contenu",INDIRECT(ADDRESS('ref '!$K$8,'ref '!G7,1,,CELL("contenu",$AB$2))))</f>
        <v/>
      </c>
      <c r="Z8" s="23" t="str">
        <f ca="1">CELL("contenu",INDIRECT(ADDRESS('ref '!$K$9,'ref '!H7,1,,CELL("contenu",$AB$2))))</f>
        <v/>
      </c>
    </row>
    <row r="9" spans="1:28" x14ac:dyDescent="0.25">
      <c r="A9" s="17">
        <f t="shared" ca="1" si="0"/>
        <v>6</v>
      </c>
      <c r="B9" s="134" t="str">
        <f t="shared" ca="1" si="1"/>
        <v>CRETEL--HERIVEAU Rose</v>
      </c>
      <c r="C9" s="8" t="str">
        <f ca="1">CELL("contenu",INDIRECT(ADDRESS('ref '!$K$3,'ref '!E8,1,,CELL("contenu",$AB$2))))</f>
        <v/>
      </c>
      <c r="D9" s="9" t="str">
        <f ca="1">CELL("contenu",INDIRECT(ADDRESS('ref '!$K$3,'ref '!F8,1,,CELL("contenu",$AB$2))))</f>
        <v/>
      </c>
      <c r="E9" s="10" t="str">
        <f ca="1">CELL("contenu",INDIRECT(ADDRESS('ref '!$K$3,'ref '!G8,1,,CELL("contenu",$AB$2))))</f>
        <v/>
      </c>
      <c r="F9" s="11" t="str">
        <f ca="1">CELL("contenu",INDIRECT(ADDRESS('ref '!$K$3,'ref '!H8,1,,CELL("contenu",$AB$2))))</f>
        <v/>
      </c>
      <c r="G9" s="12" t="str">
        <f ca="1">CELL("contenu",INDIRECT(ADDRESS('ref '!$K$4,'ref '!E8,1,,CELL("contenu",$AB$2))))</f>
        <v/>
      </c>
      <c r="H9" s="9" t="str">
        <f ca="1">CELL("contenu",INDIRECT(ADDRESS('ref '!$K$4,'ref '!F8,1,,CELL("contenu",$AB$2))))</f>
        <v/>
      </c>
      <c r="I9" s="10" t="str">
        <f ca="1">CELL("contenu",INDIRECT(ADDRESS('ref '!$K$4,'ref '!G8,1,,CELL("contenu",$AB$2))))</f>
        <v/>
      </c>
      <c r="J9" s="11" t="str">
        <f ca="1">CELL("contenu",INDIRECT(ADDRESS('ref '!$K$4,'ref '!H8,1,,CELL("contenu",$AB$2))))</f>
        <v/>
      </c>
      <c r="K9" s="12" t="str">
        <f ca="1">CELL("contenu",INDIRECT(ADDRESS('ref '!$K$5,'ref '!E8,1,,CELL("contenu",$AB$2))))</f>
        <v/>
      </c>
      <c r="L9" s="9" t="str">
        <f ca="1">CELL("contenu",INDIRECT(ADDRESS('ref '!$K$5,'ref '!F8,1,,CELL("contenu",$AB$2))))</f>
        <v/>
      </c>
      <c r="M9" s="10" t="str">
        <f ca="1">CELL("contenu",INDIRECT(ADDRESS('ref '!$K$5,'ref '!G8,1,,CELL("contenu",$AB$2))))</f>
        <v/>
      </c>
      <c r="N9" s="11" t="str">
        <f ca="1">CELL("contenu",INDIRECT(ADDRESS('ref '!$K$5,'ref '!H8,1,,CELL("contenu",$AB$2))))</f>
        <v/>
      </c>
      <c r="O9" s="12" t="str">
        <f ca="1">CELL("contenu",INDIRECT(ADDRESS('ref '!$K$6,'ref '!E8,1,,CELL("contenu",$AB$2))))</f>
        <v/>
      </c>
      <c r="P9" s="9" t="str">
        <f ca="1">CELL("contenu",INDIRECT(ADDRESS('ref '!$K$6,'ref '!F8,1,,CELL("contenu",$AB$2))))</f>
        <v/>
      </c>
      <c r="Q9" s="10" t="str">
        <f ca="1">CELL("contenu",INDIRECT(ADDRESS('ref '!$K$6,'ref '!G8,1,,CELL("contenu",$AB$2))))</f>
        <v/>
      </c>
      <c r="R9" s="11" t="str">
        <f ca="1">CELL("contenu",INDIRECT(ADDRESS('ref '!$K$6,'ref '!H8,1,,CELL("contenu",$AB$2))))</f>
        <v/>
      </c>
      <c r="S9" s="12" t="str">
        <f ca="1">CELL("contenu",INDIRECT(ADDRESS('ref '!$K$7,'ref '!E8,1,,CELL("contenu",$AB$2))))</f>
        <v/>
      </c>
      <c r="T9" s="9" t="str">
        <f ca="1">CELL("contenu",INDIRECT(ADDRESS('ref '!$K$7,'ref '!F8,1,,CELL("contenu",$AB$2))))</f>
        <v/>
      </c>
      <c r="U9" s="10" t="str">
        <f ca="1">CELL("contenu",INDIRECT(ADDRESS('ref '!$K$7,'ref '!G8,1,,CELL("contenu",$AB$2))))</f>
        <v/>
      </c>
      <c r="V9" s="11" t="str">
        <f ca="1">CELL("contenu",INDIRECT(ADDRESS('ref '!$K$7,'ref '!H8,1,,CELL("contenu",$AB$2))))</f>
        <v/>
      </c>
      <c r="W9" s="101" t="str">
        <f ca="1">CELL("contenu",INDIRECT(ADDRESS('ref '!$K$8,'ref '!E8,1,,CELL("contenu",$AB$2))))</f>
        <v/>
      </c>
      <c r="X9" s="102" t="str">
        <f ca="1">CELL("contenu",INDIRECT(ADDRESS('ref '!$K$8,'ref '!F8,1,,CELL("contenu",$AB$2))))</f>
        <v/>
      </c>
      <c r="Y9" s="103" t="str">
        <f ca="1">CELL("contenu",INDIRECT(ADDRESS('ref '!$K$8,'ref '!G8,1,,CELL("contenu",$AB$2))))</f>
        <v/>
      </c>
      <c r="Z9" s="23" t="str">
        <f ca="1">CELL("contenu",INDIRECT(ADDRESS('ref '!$K$9,'ref '!H8,1,,CELL("contenu",$AB$2))))</f>
        <v/>
      </c>
    </row>
    <row r="10" spans="1:28" x14ac:dyDescent="0.25">
      <c r="A10" s="17">
        <f t="shared" ca="1" si="0"/>
        <v>7</v>
      </c>
      <c r="B10" s="134" t="str">
        <f t="shared" ca="1" si="1"/>
        <v>DESEILLE Gaston</v>
      </c>
      <c r="C10" s="8" t="str">
        <f ca="1">CELL("contenu",INDIRECT(ADDRESS('ref '!$K$3,'ref '!E9,1,,CELL("contenu",$AB$2))))</f>
        <v/>
      </c>
      <c r="D10" s="9" t="str">
        <f ca="1">CELL("contenu",INDIRECT(ADDRESS('ref '!$K$3,'ref '!F9,1,,CELL("contenu",$AB$2))))</f>
        <v/>
      </c>
      <c r="E10" s="10" t="str">
        <f ca="1">CELL("contenu",INDIRECT(ADDRESS('ref '!$K$3,'ref '!G9,1,,CELL("contenu",$AB$2))))</f>
        <v/>
      </c>
      <c r="F10" s="11" t="str">
        <f ca="1">CELL("contenu",INDIRECT(ADDRESS('ref '!$K$3,'ref '!H9,1,,CELL("contenu",$AB$2))))</f>
        <v/>
      </c>
      <c r="G10" s="12" t="str">
        <f ca="1">CELL("contenu",INDIRECT(ADDRESS('ref '!$K$4,'ref '!E9,1,,CELL("contenu",$AB$2))))</f>
        <v/>
      </c>
      <c r="H10" s="9" t="str">
        <f ca="1">CELL("contenu",INDIRECT(ADDRESS('ref '!$K$4,'ref '!F9,1,,CELL("contenu",$AB$2))))</f>
        <v/>
      </c>
      <c r="I10" s="10" t="str">
        <f ca="1">CELL("contenu",INDIRECT(ADDRESS('ref '!$K$4,'ref '!G9,1,,CELL("contenu",$AB$2))))</f>
        <v/>
      </c>
      <c r="J10" s="11" t="str">
        <f ca="1">CELL("contenu",INDIRECT(ADDRESS('ref '!$K$4,'ref '!H9,1,,CELL("contenu",$AB$2))))</f>
        <v/>
      </c>
      <c r="K10" s="12" t="str">
        <f ca="1">CELL("contenu",INDIRECT(ADDRESS('ref '!$K$5,'ref '!E9,1,,CELL("contenu",$AB$2))))</f>
        <v/>
      </c>
      <c r="L10" s="9" t="str">
        <f ca="1">CELL("contenu",INDIRECT(ADDRESS('ref '!$K$5,'ref '!F9,1,,CELL("contenu",$AB$2))))</f>
        <v/>
      </c>
      <c r="M10" s="10" t="str">
        <f ca="1">CELL("contenu",INDIRECT(ADDRESS('ref '!$K$5,'ref '!G9,1,,CELL("contenu",$AB$2))))</f>
        <v/>
      </c>
      <c r="N10" s="11" t="str">
        <f ca="1">CELL("contenu",INDIRECT(ADDRESS('ref '!$K$5,'ref '!H9,1,,CELL("contenu",$AB$2))))</f>
        <v/>
      </c>
      <c r="O10" s="12" t="str">
        <f ca="1">CELL("contenu",INDIRECT(ADDRESS('ref '!$K$6,'ref '!E9,1,,CELL("contenu",$AB$2))))</f>
        <v/>
      </c>
      <c r="P10" s="9" t="str">
        <f ca="1">CELL("contenu",INDIRECT(ADDRESS('ref '!$K$6,'ref '!F9,1,,CELL("contenu",$AB$2))))</f>
        <v/>
      </c>
      <c r="Q10" s="10" t="str">
        <f ca="1">CELL("contenu",INDIRECT(ADDRESS('ref '!$K$6,'ref '!G9,1,,CELL("contenu",$AB$2))))</f>
        <v/>
      </c>
      <c r="R10" s="11" t="str">
        <f ca="1">CELL("contenu",INDIRECT(ADDRESS('ref '!$K$6,'ref '!H9,1,,CELL("contenu",$AB$2))))</f>
        <v/>
      </c>
      <c r="S10" s="12" t="str">
        <f ca="1">CELL("contenu",INDIRECT(ADDRESS('ref '!$K$7,'ref '!E9,1,,CELL("contenu",$AB$2))))</f>
        <v/>
      </c>
      <c r="T10" s="9" t="str">
        <f ca="1">CELL("contenu",INDIRECT(ADDRESS('ref '!$K$7,'ref '!F9,1,,CELL("contenu",$AB$2))))</f>
        <v/>
      </c>
      <c r="U10" s="10" t="str">
        <f ca="1">CELL("contenu",INDIRECT(ADDRESS('ref '!$K$7,'ref '!G9,1,,CELL("contenu",$AB$2))))</f>
        <v/>
      </c>
      <c r="V10" s="11" t="str">
        <f ca="1">CELL("contenu",INDIRECT(ADDRESS('ref '!$K$7,'ref '!H9,1,,CELL("contenu",$AB$2))))</f>
        <v/>
      </c>
      <c r="W10" s="101" t="str">
        <f ca="1">CELL("contenu",INDIRECT(ADDRESS('ref '!$K$8,'ref '!E9,1,,CELL("contenu",$AB$2))))</f>
        <v/>
      </c>
      <c r="X10" s="102" t="str">
        <f ca="1">CELL("contenu",INDIRECT(ADDRESS('ref '!$K$8,'ref '!F9,1,,CELL("contenu",$AB$2))))</f>
        <v/>
      </c>
      <c r="Y10" s="103" t="str">
        <f ca="1">CELL("contenu",INDIRECT(ADDRESS('ref '!$K$8,'ref '!G9,1,,CELL("contenu",$AB$2))))</f>
        <v/>
      </c>
      <c r="Z10" s="23" t="str">
        <f ca="1">CELL("contenu",INDIRECT(ADDRESS('ref '!$K$9,'ref '!H9,1,,CELL("contenu",$AB$2))))</f>
        <v/>
      </c>
    </row>
    <row r="11" spans="1:28" x14ac:dyDescent="0.25">
      <c r="A11" s="17">
        <f t="shared" ca="1" si="0"/>
        <v>8</v>
      </c>
      <c r="B11" s="134" t="str">
        <f t="shared" ca="1" si="1"/>
        <v>DUBOCQ Tristan</v>
      </c>
      <c r="C11" s="8" t="str">
        <f ca="1">CELL("contenu",INDIRECT(ADDRESS('ref '!$K$3,'ref '!E10,1,,CELL("contenu",$AB$2))))</f>
        <v/>
      </c>
      <c r="D11" s="9" t="str">
        <f ca="1">CELL("contenu",INDIRECT(ADDRESS('ref '!$K$3,'ref '!F10,1,,CELL("contenu",$AB$2))))</f>
        <v/>
      </c>
      <c r="E11" s="10" t="str">
        <f ca="1">CELL("contenu",INDIRECT(ADDRESS('ref '!$K$3,'ref '!G10,1,,CELL("contenu",$AB$2))))</f>
        <v/>
      </c>
      <c r="F11" s="11" t="str">
        <f ca="1">CELL("contenu",INDIRECT(ADDRESS('ref '!$K$3,'ref '!H10,1,,CELL("contenu",$AB$2))))</f>
        <v/>
      </c>
      <c r="G11" s="12" t="str">
        <f ca="1">CELL("contenu",INDIRECT(ADDRESS('ref '!$K$4,'ref '!E10,1,,CELL("contenu",$AB$2))))</f>
        <v/>
      </c>
      <c r="H11" s="9" t="str">
        <f ca="1">CELL("contenu",INDIRECT(ADDRESS('ref '!$K$4,'ref '!F10,1,,CELL("contenu",$AB$2))))</f>
        <v/>
      </c>
      <c r="I11" s="10" t="str">
        <f ca="1">CELL("contenu",INDIRECT(ADDRESS('ref '!$K$4,'ref '!G10,1,,CELL("contenu",$AB$2))))</f>
        <v/>
      </c>
      <c r="J11" s="11" t="str">
        <f ca="1">CELL("contenu",INDIRECT(ADDRESS('ref '!$K$4,'ref '!H10,1,,CELL("contenu",$AB$2))))</f>
        <v/>
      </c>
      <c r="K11" s="12" t="str">
        <f ca="1">CELL("contenu",INDIRECT(ADDRESS('ref '!$K$5,'ref '!E10,1,,CELL("contenu",$AB$2))))</f>
        <v/>
      </c>
      <c r="L11" s="9" t="str">
        <f ca="1">CELL("contenu",INDIRECT(ADDRESS('ref '!$K$5,'ref '!F10,1,,CELL("contenu",$AB$2))))</f>
        <v/>
      </c>
      <c r="M11" s="10" t="str">
        <f ca="1">CELL("contenu",INDIRECT(ADDRESS('ref '!$K$5,'ref '!G10,1,,CELL("contenu",$AB$2))))</f>
        <v/>
      </c>
      <c r="N11" s="11" t="str">
        <f ca="1">CELL("contenu",INDIRECT(ADDRESS('ref '!$K$5,'ref '!H10,1,,CELL("contenu",$AB$2))))</f>
        <v/>
      </c>
      <c r="O11" s="12" t="str">
        <f ca="1">CELL("contenu",INDIRECT(ADDRESS('ref '!$K$6,'ref '!E10,1,,CELL("contenu",$AB$2))))</f>
        <v/>
      </c>
      <c r="P11" s="9" t="str">
        <f ca="1">CELL("contenu",INDIRECT(ADDRESS('ref '!$K$6,'ref '!F10,1,,CELL("contenu",$AB$2))))</f>
        <v/>
      </c>
      <c r="Q11" s="10" t="str">
        <f ca="1">CELL("contenu",INDIRECT(ADDRESS('ref '!$K$6,'ref '!G10,1,,CELL("contenu",$AB$2))))</f>
        <v/>
      </c>
      <c r="R11" s="11" t="str">
        <f ca="1">CELL("contenu",INDIRECT(ADDRESS('ref '!$K$6,'ref '!H10,1,,CELL("contenu",$AB$2))))</f>
        <v/>
      </c>
      <c r="S11" s="12" t="str">
        <f ca="1">CELL("contenu",INDIRECT(ADDRESS('ref '!$K$7,'ref '!E10,1,,CELL("contenu",$AB$2))))</f>
        <v/>
      </c>
      <c r="T11" s="9" t="str">
        <f ca="1">CELL("contenu",INDIRECT(ADDRESS('ref '!$K$7,'ref '!F10,1,,CELL("contenu",$AB$2))))</f>
        <v/>
      </c>
      <c r="U11" s="10" t="str">
        <f ca="1">CELL("contenu",INDIRECT(ADDRESS('ref '!$K$7,'ref '!G10,1,,CELL("contenu",$AB$2))))</f>
        <v/>
      </c>
      <c r="V11" s="11" t="str">
        <f ca="1">CELL("contenu",INDIRECT(ADDRESS('ref '!$K$7,'ref '!H10,1,,CELL("contenu",$AB$2))))</f>
        <v/>
      </c>
      <c r="W11" s="101" t="str">
        <f ca="1">CELL("contenu",INDIRECT(ADDRESS('ref '!$K$8,'ref '!E10,1,,CELL("contenu",$AB$2))))</f>
        <v/>
      </c>
      <c r="X11" s="102" t="str">
        <f ca="1">CELL("contenu",INDIRECT(ADDRESS('ref '!$K$8,'ref '!F10,1,,CELL("contenu",$AB$2))))</f>
        <v/>
      </c>
      <c r="Y11" s="103" t="str">
        <f ca="1">CELL("contenu",INDIRECT(ADDRESS('ref '!$K$8,'ref '!G10,1,,CELL("contenu",$AB$2))))</f>
        <v/>
      </c>
      <c r="Z11" s="23" t="str">
        <f ca="1">CELL("contenu",INDIRECT(ADDRESS('ref '!$K$9,'ref '!H10,1,,CELL("contenu",$AB$2))))</f>
        <v/>
      </c>
    </row>
    <row r="12" spans="1:28" x14ac:dyDescent="0.25">
      <c r="A12" s="17">
        <f t="shared" ca="1" si="0"/>
        <v>9</v>
      </c>
      <c r="B12" s="134" t="str">
        <f t="shared" ca="1" si="1"/>
        <v>FRUGIER Andrea</v>
      </c>
      <c r="C12" s="8" t="str">
        <f ca="1">CELL("contenu",INDIRECT(ADDRESS('ref '!$K$3,'ref '!E11,1,,CELL("contenu",$AB$2))))</f>
        <v/>
      </c>
      <c r="D12" s="9" t="str">
        <f ca="1">CELL("contenu",INDIRECT(ADDRESS('ref '!$K$3,'ref '!F11,1,,CELL("contenu",$AB$2))))</f>
        <v/>
      </c>
      <c r="E12" s="10" t="str">
        <f ca="1">CELL("contenu",INDIRECT(ADDRESS('ref '!$K$3,'ref '!G11,1,,CELL("contenu",$AB$2))))</f>
        <v/>
      </c>
      <c r="F12" s="11" t="str">
        <f ca="1">CELL("contenu",INDIRECT(ADDRESS('ref '!$K$3,'ref '!H11,1,,CELL("contenu",$AB$2))))</f>
        <v/>
      </c>
      <c r="G12" s="12" t="str">
        <f ca="1">CELL("contenu",INDIRECT(ADDRESS('ref '!$K$4,'ref '!E11,1,,CELL("contenu",$AB$2))))</f>
        <v/>
      </c>
      <c r="H12" s="9" t="str">
        <f ca="1">CELL("contenu",INDIRECT(ADDRESS('ref '!$K$4,'ref '!F11,1,,CELL("contenu",$AB$2))))</f>
        <v/>
      </c>
      <c r="I12" s="10" t="str">
        <f ca="1">CELL("contenu",INDIRECT(ADDRESS('ref '!$K$4,'ref '!G11,1,,CELL("contenu",$AB$2))))</f>
        <v/>
      </c>
      <c r="J12" s="11" t="str">
        <f ca="1">CELL("contenu",INDIRECT(ADDRESS('ref '!$K$4,'ref '!H11,1,,CELL("contenu",$AB$2))))</f>
        <v/>
      </c>
      <c r="K12" s="12" t="str">
        <f ca="1">CELL("contenu",INDIRECT(ADDRESS('ref '!$K$5,'ref '!E11,1,,CELL("contenu",$AB$2))))</f>
        <v/>
      </c>
      <c r="L12" s="9" t="str">
        <f ca="1">CELL("contenu",INDIRECT(ADDRESS('ref '!$K$5,'ref '!F11,1,,CELL("contenu",$AB$2))))</f>
        <v/>
      </c>
      <c r="M12" s="10" t="str">
        <f ca="1">CELL("contenu",INDIRECT(ADDRESS('ref '!$K$5,'ref '!G11,1,,CELL("contenu",$AB$2))))</f>
        <v/>
      </c>
      <c r="N12" s="11" t="str">
        <f ca="1">CELL("contenu",INDIRECT(ADDRESS('ref '!$K$5,'ref '!H11,1,,CELL("contenu",$AB$2))))</f>
        <v/>
      </c>
      <c r="O12" s="12" t="str">
        <f ca="1">CELL("contenu",INDIRECT(ADDRESS('ref '!$K$6,'ref '!E11,1,,CELL("contenu",$AB$2))))</f>
        <v/>
      </c>
      <c r="P12" s="9" t="str">
        <f ca="1">CELL("contenu",INDIRECT(ADDRESS('ref '!$K$6,'ref '!F11,1,,CELL("contenu",$AB$2))))</f>
        <v/>
      </c>
      <c r="Q12" s="10" t="str">
        <f ca="1">CELL("contenu",INDIRECT(ADDRESS('ref '!$K$6,'ref '!G11,1,,CELL("contenu",$AB$2))))</f>
        <v/>
      </c>
      <c r="R12" s="11" t="str">
        <f ca="1">CELL("contenu",INDIRECT(ADDRESS('ref '!$K$6,'ref '!H11,1,,CELL("contenu",$AB$2))))</f>
        <v/>
      </c>
      <c r="S12" s="12" t="str">
        <f ca="1">CELL("contenu",INDIRECT(ADDRESS('ref '!$K$7,'ref '!E11,1,,CELL("contenu",$AB$2))))</f>
        <v/>
      </c>
      <c r="T12" s="9" t="str">
        <f ca="1">CELL("contenu",INDIRECT(ADDRESS('ref '!$K$7,'ref '!F11,1,,CELL("contenu",$AB$2))))</f>
        <v/>
      </c>
      <c r="U12" s="10" t="str">
        <f ca="1">CELL("contenu",INDIRECT(ADDRESS('ref '!$K$7,'ref '!G11,1,,CELL("contenu",$AB$2))))</f>
        <v/>
      </c>
      <c r="V12" s="11" t="str">
        <f ca="1">CELL("contenu",INDIRECT(ADDRESS('ref '!$K$7,'ref '!H11,1,,CELL("contenu",$AB$2))))</f>
        <v/>
      </c>
      <c r="W12" s="101" t="str">
        <f ca="1">CELL("contenu",INDIRECT(ADDRESS('ref '!$K$8,'ref '!E11,1,,CELL("contenu",$AB$2))))</f>
        <v/>
      </c>
      <c r="X12" s="102" t="str">
        <f ca="1">CELL("contenu",INDIRECT(ADDRESS('ref '!$K$8,'ref '!F11,1,,CELL("contenu",$AB$2))))</f>
        <v/>
      </c>
      <c r="Y12" s="103" t="str">
        <f ca="1">CELL("contenu",INDIRECT(ADDRESS('ref '!$K$8,'ref '!G11,1,,CELL("contenu",$AB$2))))</f>
        <v/>
      </c>
      <c r="Z12" s="23" t="str">
        <f ca="1">CELL("contenu",INDIRECT(ADDRESS('ref '!$K$9,'ref '!H11,1,,CELL("contenu",$AB$2))))</f>
        <v/>
      </c>
    </row>
    <row r="13" spans="1:28" x14ac:dyDescent="0.25">
      <c r="A13" s="17">
        <f t="shared" ca="1" si="0"/>
        <v>10</v>
      </c>
      <c r="B13" s="134" t="str">
        <f t="shared" ca="1" si="1"/>
        <v>GALEANO Antoine</v>
      </c>
      <c r="C13" s="8" t="str">
        <f ca="1">CELL("contenu",INDIRECT(ADDRESS('ref '!$K$3,'ref '!E12,1,,CELL("contenu",$AB$2))))</f>
        <v/>
      </c>
      <c r="D13" s="9" t="str">
        <f ca="1">CELL("contenu",INDIRECT(ADDRESS('ref '!$K$3,'ref '!F12,1,,CELL("contenu",$AB$2))))</f>
        <v/>
      </c>
      <c r="E13" s="10" t="str">
        <f ca="1">CELL("contenu",INDIRECT(ADDRESS('ref '!$K$3,'ref '!G12,1,,CELL("contenu",$AB$2))))</f>
        <v/>
      </c>
      <c r="F13" s="11" t="str">
        <f ca="1">CELL("contenu",INDIRECT(ADDRESS('ref '!$K$3,'ref '!H12,1,,CELL("contenu",$AB$2))))</f>
        <v/>
      </c>
      <c r="G13" s="12" t="str">
        <f ca="1">CELL("contenu",INDIRECT(ADDRESS('ref '!$K$4,'ref '!E12,1,,CELL("contenu",$AB$2))))</f>
        <v/>
      </c>
      <c r="H13" s="9" t="str">
        <f ca="1">CELL("contenu",INDIRECT(ADDRESS('ref '!$K$4,'ref '!F12,1,,CELL("contenu",$AB$2))))</f>
        <v/>
      </c>
      <c r="I13" s="10" t="str">
        <f ca="1">CELL("contenu",INDIRECT(ADDRESS('ref '!$K$4,'ref '!G12,1,,CELL("contenu",$AB$2))))</f>
        <v/>
      </c>
      <c r="J13" s="11" t="str">
        <f ca="1">CELL("contenu",INDIRECT(ADDRESS('ref '!$K$4,'ref '!H12,1,,CELL("contenu",$AB$2))))</f>
        <v/>
      </c>
      <c r="K13" s="12" t="str">
        <f ca="1">CELL("contenu",INDIRECT(ADDRESS('ref '!$K$5,'ref '!E12,1,,CELL("contenu",$AB$2))))</f>
        <v/>
      </c>
      <c r="L13" s="9" t="str">
        <f ca="1">CELL("contenu",INDIRECT(ADDRESS('ref '!$K$5,'ref '!F12,1,,CELL("contenu",$AB$2))))</f>
        <v/>
      </c>
      <c r="M13" s="10" t="str">
        <f ca="1">CELL("contenu",INDIRECT(ADDRESS('ref '!$K$5,'ref '!G12,1,,CELL("contenu",$AB$2))))</f>
        <v/>
      </c>
      <c r="N13" s="11" t="str">
        <f ca="1">CELL("contenu",INDIRECT(ADDRESS('ref '!$K$5,'ref '!H12,1,,CELL("contenu",$AB$2))))</f>
        <v/>
      </c>
      <c r="O13" s="12" t="str">
        <f ca="1">CELL("contenu",INDIRECT(ADDRESS('ref '!$K$6,'ref '!E12,1,,CELL("contenu",$AB$2))))</f>
        <v/>
      </c>
      <c r="P13" s="9" t="str">
        <f ca="1">CELL("contenu",INDIRECT(ADDRESS('ref '!$K$6,'ref '!F12,1,,CELL("contenu",$AB$2))))</f>
        <v/>
      </c>
      <c r="Q13" s="10" t="str">
        <f ca="1">CELL("contenu",INDIRECT(ADDRESS('ref '!$K$6,'ref '!G12,1,,CELL("contenu",$AB$2))))</f>
        <v/>
      </c>
      <c r="R13" s="11" t="str">
        <f ca="1">CELL("contenu",INDIRECT(ADDRESS('ref '!$K$6,'ref '!H12,1,,CELL("contenu",$AB$2))))</f>
        <v/>
      </c>
      <c r="S13" s="12" t="str">
        <f ca="1">CELL("contenu",INDIRECT(ADDRESS('ref '!$K$7,'ref '!E12,1,,CELL("contenu",$AB$2))))</f>
        <v/>
      </c>
      <c r="T13" s="9" t="str">
        <f ca="1">CELL("contenu",INDIRECT(ADDRESS('ref '!$K$7,'ref '!F12,1,,CELL("contenu",$AB$2))))</f>
        <v/>
      </c>
      <c r="U13" s="10" t="str">
        <f ca="1">CELL("contenu",INDIRECT(ADDRESS('ref '!$K$7,'ref '!G12,1,,CELL("contenu",$AB$2))))</f>
        <v/>
      </c>
      <c r="V13" s="11" t="str">
        <f ca="1">CELL("contenu",INDIRECT(ADDRESS('ref '!$K$7,'ref '!H12,1,,CELL("contenu",$AB$2))))</f>
        <v/>
      </c>
      <c r="W13" s="101" t="str">
        <f ca="1">CELL("contenu",INDIRECT(ADDRESS('ref '!$K$8,'ref '!E12,1,,CELL("contenu",$AB$2))))</f>
        <v/>
      </c>
      <c r="X13" s="102" t="str">
        <f ca="1">CELL("contenu",INDIRECT(ADDRESS('ref '!$K$8,'ref '!F12,1,,CELL("contenu",$AB$2))))</f>
        <v/>
      </c>
      <c r="Y13" s="103" t="str">
        <f ca="1">CELL("contenu",INDIRECT(ADDRESS('ref '!$K$8,'ref '!G12,1,,CELL("contenu",$AB$2))))</f>
        <v/>
      </c>
      <c r="Z13" s="23" t="str">
        <f ca="1">CELL("contenu",INDIRECT(ADDRESS('ref '!$K$9,'ref '!H12,1,,CELL("contenu",$AB$2))))</f>
        <v/>
      </c>
    </row>
    <row r="14" spans="1:28" x14ac:dyDescent="0.25">
      <c r="A14" s="17">
        <f t="shared" ca="1" si="0"/>
        <v>11</v>
      </c>
      <c r="B14" s="134" t="str">
        <f t="shared" ca="1" si="1"/>
        <v>GARAND Blanche</v>
      </c>
      <c r="C14" s="8" t="str">
        <f ca="1">CELL("contenu",INDIRECT(ADDRESS('ref '!$K$3,'ref '!E13,1,,CELL("contenu",$AB$2))))</f>
        <v/>
      </c>
      <c r="D14" s="9" t="str">
        <f ca="1">CELL("contenu",INDIRECT(ADDRESS('ref '!$K$3,'ref '!F13,1,,CELL("contenu",$AB$2))))</f>
        <v/>
      </c>
      <c r="E14" s="10" t="str">
        <f ca="1">CELL("contenu",INDIRECT(ADDRESS('ref '!$K$3,'ref '!G13,1,,CELL("contenu",$AB$2))))</f>
        <v/>
      </c>
      <c r="F14" s="11" t="str">
        <f ca="1">CELL("contenu",INDIRECT(ADDRESS('ref '!$K$3,'ref '!H13,1,,CELL("contenu",$AB$2))))</f>
        <v/>
      </c>
      <c r="G14" s="12" t="str">
        <f ca="1">CELL("contenu",INDIRECT(ADDRESS('ref '!$K$4,'ref '!E13,1,,CELL("contenu",$AB$2))))</f>
        <v/>
      </c>
      <c r="H14" s="9" t="str">
        <f ca="1">CELL("contenu",INDIRECT(ADDRESS('ref '!$K$4,'ref '!F13,1,,CELL("contenu",$AB$2))))</f>
        <v/>
      </c>
      <c r="I14" s="10" t="str">
        <f ca="1">CELL("contenu",INDIRECT(ADDRESS('ref '!$K$4,'ref '!G13,1,,CELL("contenu",$AB$2))))</f>
        <v/>
      </c>
      <c r="J14" s="11" t="str">
        <f ca="1">CELL("contenu",INDIRECT(ADDRESS('ref '!$K$4,'ref '!H13,1,,CELL("contenu",$AB$2))))</f>
        <v/>
      </c>
      <c r="K14" s="12" t="str">
        <f ca="1">CELL("contenu",INDIRECT(ADDRESS('ref '!$K$5,'ref '!E13,1,,CELL("contenu",$AB$2))))</f>
        <v/>
      </c>
      <c r="L14" s="9" t="str">
        <f ca="1">CELL("contenu",INDIRECT(ADDRESS('ref '!$K$5,'ref '!F13,1,,CELL("contenu",$AB$2))))</f>
        <v/>
      </c>
      <c r="M14" s="10" t="str">
        <f ca="1">CELL("contenu",INDIRECT(ADDRESS('ref '!$K$5,'ref '!G13,1,,CELL("contenu",$AB$2))))</f>
        <v/>
      </c>
      <c r="N14" s="11" t="str">
        <f ca="1">CELL("contenu",INDIRECT(ADDRESS('ref '!$K$5,'ref '!H13,1,,CELL("contenu",$AB$2))))</f>
        <v/>
      </c>
      <c r="O14" s="12" t="str">
        <f ca="1">CELL("contenu",INDIRECT(ADDRESS('ref '!$K$6,'ref '!E13,1,,CELL("contenu",$AB$2))))</f>
        <v/>
      </c>
      <c r="P14" s="9" t="str">
        <f ca="1">CELL("contenu",INDIRECT(ADDRESS('ref '!$K$6,'ref '!F13,1,,CELL("contenu",$AB$2))))</f>
        <v/>
      </c>
      <c r="Q14" s="10" t="str">
        <f ca="1">CELL("contenu",INDIRECT(ADDRESS('ref '!$K$6,'ref '!G13,1,,CELL("contenu",$AB$2))))</f>
        <v/>
      </c>
      <c r="R14" s="11" t="str">
        <f ca="1">CELL("contenu",INDIRECT(ADDRESS('ref '!$K$6,'ref '!H13,1,,CELL("contenu",$AB$2))))</f>
        <v/>
      </c>
      <c r="S14" s="12" t="str">
        <f ca="1">CELL("contenu",INDIRECT(ADDRESS('ref '!$K$7,'ref '!E13,1,,CELL("contenu",$AB$2))))</f>
        <v/>
      </c>
      <c r="T14" s="9" t="str">
        <f ca="1">CELL("contenu",INDIRECT(ADDRESS('ref '!$K$7,'ref '!F13,1,,CELL("contenu",$AB$2))))</f>
        <v/>
      </c>
      <c r="U14" s="10" t="str">
        <f ca="1">CELL("contenu",INDIRECT(ADDRESS('ref '!$K$7,'ref '!G13,1,,CELL("contenu",$AB$2))))</f>
        <v/>
      </c>
      <c r="V14" s="11" t="str">
        <f ca="1">CELL("contenu",INDIRECT(ADDRESS('ref '!$K$7,'ref '!H13,1,,CELL("contenu",$AB$2))))</f>
        <v/>
      </c>
      <c r="W14" s="101" t="str">
        <f ca="1">CELL("contenu",INDIRECT(ADDRESS('ref '!$K$8,'ref '!E13,1,,CELL("contenu",$AB$2))))</f>
        <v/>
      </c>
      <c r="X14" s="102" t="str">
        <f ca="1">CELL("contenu",INDIRECT(ADDRESS('ref '!$K$8,'ref '!F13,1,,CELL("contenu",$AB$2))))</f>
        <v/>
      </c>
      <c r="Y14" s="103" t="str">
        <f ca="1">CELL("contenu",INDIRECT(ADDRESS('ref '!$K$8,'ref '!G13,1,,CELL("contenu",$AB$2))))</f>
        <v/>
      </c>
      <c r="Z14" s="23" t="str">
        <f ca="1">CELL("contenu",INDIRECT(ADDRESS('ref '!$K$9,'ref '!H13,1,,CELL("contenu",$AB$2))))</f>
        <v/>
      </c>
    </row>
    <row r="15" spans="1:28" x14ac:dyDescent="0.25">
      <c r="A15" s="17">
        <f t="shared" ca="1" si="0"/>
        <v>12</v>
      </c>
      <c r="B15" s="134" t="str">
        <f t="shared" ca="1" si="1"/>
        <v>GENEVEE Apolline</v>
      </c>
      <c r="C15" s="8" t="str">
        <f ca="1">CELL("contenu",INDIRECT(ADDRESS('ref '!$K$3,'ref '!E14,1,,CELL("contenu",$AB$2))))</f>
        <v/>
      </c>
      <c r="D15" s="9" t="str">
        <f ca="1">CELL("contenu",INDIRECT(ADDRESS('ref '!$K$3,'ref '!F14,1,,CELL("contenu",$AB$2))))</f>
        <v/>
      </c>
      <c r="E15" s="10" t="str">
        <f ca="1">CELL("contenu",INDIRECT(ADDRESS('ref '!$K$3,'ref '!G14,1,,CELL("contenu",$AB$2))))</f>
        <v/>
      </c>
      <c r="F15" s="11" t="str">
        <f ca="1">CELL("contenu",INDIRECT(ADDRESS('ref '!$K$3,'ref '!H14,1,,CELL("contenu",$AB$2))))</f>
        <v/>
      </c>
      <c r="G15" s="12" t="str">
        <f ca="1">CELL("contenu",INDIRECT(ADDRESS('ref '!$K$4,'ref '!E14,1,,CELL("contenu",$AB$2))))</f>
        <v/>
      </c>
      <c r="H15" s="9" t="str">
        <f ca="1">CELL("contenu",INDIRECT(ADDRESS('ref '!$K$4,'ref '!F14,1,,CELL("contenu",$AB$2))))</f>
        <v/>
      </c>
      <c r="I15" s="10" t="str">
        <f ca="1">CELL("contenu",INDIRECT(ADDRESS('ref '!$K$4,'ref '!G14,1,,CELL("contenu",$AB$2))))</f>
        <v/>
      </c>
      <c r="J15" s="11" t="str">
        <f ca="1">CELL("contenu",INDIRECT(ADDRESS('ref '!$K$4,'ref '!H14,1,,CELL("contenu",$AB$2))))</f>
        <v/>
      </c>
      <c r="K15" s="12" t="str">
        <f ca="1">CELL("contenu",INDIRECT(ADDRESS('ref '!$K$5,'ref '!E14,1,,CELL("contenu",$AB$2))))</f>
        <v/>
      </c>
      <c r="L15" s="9" t="str">
        <f ca="1">CELL("contenu",INDIRECT(ADDRESS('ref '!$K$5,'ref '!F14,1,,CELL("contenu",$AB$2))))</f>
        <v/>
      </c>
      <c r="M15" s="10" t="str">
        <f ca="1">CELL("contenu",INDIRECT(ADDRESS('ref '!$K$5,'ref '!G14,1,,CELL("contenu",$AB$2))))</f>
        <v/>
      </c>
      <c r="N15" s="11" t="str">
        <f ca="1">CELL("contenu",INDIRECT(ADDRESS('ref '!$K$5,'ref '!H14,1,,CELL("contenu",$AB$2))))</f>
        <v/>
      </c>
      <c r="O15" s="12" t="str">
        <f ca="1">CELL("contenu",INDIRECT(ADDRESS('ref '!$K$6,'ref '!E14,1,,CELL("contenu",$AB$2))))</f>
        <v/>
      </c>
      <c r="P15" s="9" t="str">
        <f ca="1">CELL("contenu",INDIRECT(ADDRESS('ref '!$K$6,'ref '!F14,1,,CELL("contenu",$AB$2))))</f>
        <v/>
      </c>
      <c r="Q15" s="10" t="str">
        <f ca="1">CELL("contenu",INDIRECT(ADDRESS('ref '!$K$6,'ref '!G14,1,,CELL("contenu",$AB$2))))</f>
        <v/>
      </c>
      <c r="R15" s="11" t="str">
        <f ca="1">CELL("contenu",INDIRECT(ADDRESS('ref '!$K$6,'ref '!H14,1,,CELL("contenu",$AB$2))))</f>
        <v/>
      </c>
      <c r="S15" s="12" t="str">
        <f ca="1">CELL("contenu",INDIRECT(ADDRESS('ref '!$K$7,'ref '!E14,1,,CELL("contenu",$AB$2))))</f>
        <v/>
      </c>
      <c r="T15" s="9" t="str">
        <f ca="1">CELL("contenu",INDIRECT(ADDRESS('ref '!$K$7,'ref '!F14,1,,CELL("contenu",$AB$2))))</f>
        <v/>
      </c>
      <c r="U15" s="10" t="str">
        <f ca="1">CELL("contenu",INDIRECT(ADDRESS('ref '!$K$7,'ref '!G14,1,,CELL("contenu",$AB$2))))</f>
        <v/>
      </c>
      <c r="V15" s="11" t="str">
        <f ca="1">CELL("contenu",INDIRECT(ADDRESS('ref '!$K$7,'ref '!H14,1,,CELL("contenu",$AB$2))))</f>
        <v/>
      </c>
      <c r="W15" s="101" t="str">
        <f ca="1">CELL("contenu",INDIRECT(ADDRESS('ref '!$K$8,'ref '!E14,1,,CELL("contenu",$AB$2))))</f>
        <v/>
      </c>
      <c r="X15" s="102" t="str">
        <f ca="1">CELL("contenu",INDIRECT(ADDRESS('ref '!$K$8,'ref '!F14,1,,CELL("contenu",$AB$2))))</f>
        <v/>
      </c>
      <c r="Y15" s="103" t="str">
        <f ca="1">CELL("contenu",INDIRECT(ADDRESS('ref '!$K$8,'ref '!G14,1,,CELL("contenu",$AB$2))))</f>
        <v/>
      </c>
      <c r="Z15" s="23" t="str">
        <f ca="1">CELL("contenu",INDIRECT(ADDRESS('ref '!$K$9,'ref '!H14,1,,CELL("contenu",$AB$2))))</f>
        <v/>
      </c>
    </row>
    <row r="16" spans="1:28" x14ac:dyDescent="0.25">
      <c r="A16" s="17">
        <f t="shared" ca="1" si="0"/>
        <v>13</v>
      </c>
      <c r="B16" s="134" t="str">
        <f t="shared" ca="1" si="1"/>
        <v>GILLES Leopold</v>
      </c>
      <c r="C16" s="8" t="str">
        <f ca="1">CELL("contenu",INDIRECT(ADDRESS('ref '!$K$3,'ref '!E15,1,,CELL("contenu",$AB$2))))</f>
        <v/>
      </c>
      <c r="D16" s="9" t="str">
        <f ca="1">CELL("contenu",INDIRECT(ADDRESS('ref '!$K$3,'ref '!F15,1,,CELL("contenu",$AB$2))))</f>
        <v/>
      </c>
      <c r="E16" s="10" t="str">
        <f ca="1">CELL("contenu",INDIRECT(ADDRESS('ref '!$K$3,'ref '!G15,1,,CELL("contenu",$AB$2))))</f>
        <v/>
      </c>
      <c r="F16" s="11" t="str">
        <f ca="1">CELL("contenu",INDIRECT(ADDRESS('ref '!$K$3,'ref '!H15,1,,CELL("contenu",$AB$2))))</f>
        <v/>
      </c>
      <c r="G16" s="12" t="str">
        <f ca="1">CELL("contenu",INDIRECT(ADDRESS('ref '!$K$4,'ref '!E15,1,,CELL("contenu",$AB$2))))</f>
        <v/>
      </c>
      <c r="H16" s="9" t="str">
        <f ca="1">CELL("contenu",INDIRECT(ADDRESS('ref '!$K$4,'ref '!F15,1,,CELL("contenu",$AB$2))))</f>
        <v/>
      </c>
      <c r="I16" s="10" t="str">
        <f ca="1">CELL("contenu",INDIRECT(ADDRESS('ref '!$K$4,'ref '!G15,1,,CELL("contenu",$AB$2))))</f>
        <v/>
      </c>
      <c r="J16" s="11" t="str">
        <f ca="1">CELL("contenu",INDIRECT(ADDRESS('ref '!$K$4,'ref '!H15,1,,CELL("contenu",$AB$2))))</f>
        <v/>
      </c>
      <c r="K16" s="12" t="str">
        <f ca="1">CELL("contenu",INDIRECT(ADDRESS('ref '!$K$5,'ref '!E15,1,,CELL("contenu",$AB$2))))</f>
        <v/>
      </c>
      <c r="L16" s="9" t="str">
        <f ca="1">CELL("contenu",INDIRECT(ADDRESS('ref '!$K$5,'ref '!F15,1,,CELL("contenu",$AB$2))))</f>
        <v/>
      </c>
      <c r="M16" s="10" t="str">
        <f ca="1">CELL("contenu",INDIRECT(ADDRESS('ref '!$K$5,'ref '!G15,1,,CELL("contenu",$AB$2))))</f>
        <v/>
      </c>
      <c r="N16" s="11" t="str">
        <f ca="1">CELL("contenu",INDIRECT(ADDRESS('ref '!$K$5,'ref '!H15,1,,CELL("contenu",$AB$2))))</f>
        <v/>
      </c>
      <c r="O16" s="12" t="str">
        <f ca="1">CELL("contenu",INDIRECT(ADDRESS('ref '!$K$6,'ref '!E15,1,,CELL("contenu",$AB$2))))</f>
        <v/>
      </c>
      <c r="P16" s="9" t="str">
        <f ca="1">CELL("contenu",INDIRECT(ADDRESS('ref '!$K$6,'ref '!F15,1,,CELL("contenu",$AB$2))))</f>
        <v/>
      </c>
      <c r="Q16" s="10" t="str">
        <f ca="1">CELL("contenu",INDIRECT(ADDRESS('ref '!$K$6,'ref '!G15,1,,CELL("contenu",$AB$2))))</f>
        <v/>
      </c>
      <c r="R16" s="11" t="str">
        <f ca="1">CELL("contenu",INDIRECT(ADDRESS('ref '!$K$6,'ref '!H15,1,,CELL("contenu",$AB$2))))</f>
        <v/>
      </c>
      <c r="S16" s="12" t="str">
        <f ca="1">CELL("contenu",INDIRECT(ADDRESS('ref '!$K$7,'ref '!E15,1,,CELL("contenu",$AB$2))))</f>
        <v/>
      </c>
      <c r="T16" s="9" t="str">
        <f ca="1">CELL("contenu",INDIRECT(ADDRESS('ref '!$K$7,'ref '!F15,1,,CELL("contenu",$AB$2))))</f>
        <v/>
      </c>
      <c r="U16" s="10" t="str">
        <f ca="1">CELL("contenu",INDIRECT(ADDRESS('ref '!$K$7,'ref '!G15,1,,CELL("contenu",$AB$2))))</f>
        <v/>
      </c>
      <c r="V16" s="11" t="str">
        <f ca="1">CELL("contenu",INDIRECT(ADDRESS('ref '!$K$7,'ref '!H15,1,,CELL("contenu",$AB$2))))</f>
        <v/>
      </c>
      <c r="W16" s="101" t="str">
        <f ca="1">CELL("contenu",INDIRECT(ADDRESS('ref '!$K$8,'ref '!E15,1,,CELL("contenu",$AB$2))))</f>
        <v/>
      </c>
      <c r="X16" s="102" t="str">
        <f ca="1">CELL("contenu",INDIRECT(ADDRESS('ref '!$K$8,'ref '!F15,1,,CELL("contenu",$AB$2))))</f>
        <v/>
      </c>
      <c r="Y16" s="103" t="str">
        <f ca="1">CELL("contenu",INDIRECT(ADDRESS('ref '!$K$8,'ref '!G15,1,,CELL("contenu",$AB$2))))</f>
        <v/>
      </c>
      <c r="Z16" s="23" t="str">
        <f ca="1">CELL("contenu",INDIRECT(ADDRESS('ref '!$K$9,'ref '!H15,1,,CELL("contenu",$AB$2))))</f>
        <v/>
      </c>
    </row>
    <row r="17" spans="1:26" x14ac:dyDescent="0.25">
      <c r="A17" s="17">
        <f t="shared" ca="1" si="0"/>
        <v>14</v>
      </c>
      <c r="B17" s="134" t="str">
        <f t="shared" ca="1" si="1"/>
        <v>GOISQUE Foucauld</v>
      </c>
      <c r="C17" s="8" t="str">
        <f ca="1">CELL("contenu",INDIRECT(ADDRESS('ref '!$K$3,'ref '!E16,1,,CELL("contenu",$AB$2))))</f>
        <v/>
      </c>
      <c r="D17" s="9" t="str">
        <f ca="1">CELL("contenu",INDIRECT(ADDRESS('ref '!$K$3,'ref '!F16,1,,CELL("contenu",$AB$2))))</f>
        <v/>
      </c>
      <c r="E17" s="10" t="str">
        <f ca="1">CELL("contenu",INDIRECT(ADDRESS('ref '!$K$3,'ref '!G16,1,,CELL("contenu",$AB$2))))</f>
        <v/>
      </c>
      <c r="F17" s="11" t="str">
        <f ca="1">CELL("contenu",INDIRECT(ADDRESS('ref '!$K$3,'ref '!H16,1,,CELL("contenu",$AB$2))))</f>
        <v/>
      </c>
      <c r="G17" s="12" t="str">
        <f ca="1">CELL("contenu",INDIRECT(ADDRESS('ref '!$K$4,'ref '!E16,1,,CELL("contenu",$AB$2))))</f>
        <v/>
      </c>
      <c r="H17" s="9" t="str">
        <f ca="1">CELL("contenu",INDIRECT(ADDRESS('ref '!$K$4,'ref '!F16,1,,CELL("contenu",$AB$2))))</f>
        <v/>
      </c>
      <c r="I17" s="10" t="str">
        <f ca="1">CELL("contenu",INDIRECT(ADDRESS('ref '!$K$4,'ref '!G16,1,,CELL("contenu",$AB$2))))</f>
        <v/>
      </c>
      <c r="J17" s="11" t="str">
        <f ca="1">CELL("contenu",INDIRECT(ADDRESS('ref '!$K$4,'ref '!H16,1,,CELL("contenu",$AB$2))))</f>
        <v/>
      </c>
      <c r="K17" s="12" t="str">
        <f ca="1">CELL("contenu",INDIRECT(ADDRESS('ref '!$K$5,'ref '!E16,1,,CELL("contenu",$AB$2))))</f>
        <v/>
      </c>
      <c r="L17" s="9" t="str">
        <f ca="1">CELL("contenu",INDIRECT(ADDRESS('ref '!$K$5,'ref '!F16,1,,CELL("contenu",$AB$2))))</f>
        <v/>
      </c>
      <c r="M17" s="10" t="str">
        <f ca="1">CELL("contenu",INDIRECT(ADDRESS('ref '!$K$5,'ref '!G16,1,,CELL("contenu",$AB$2))))</f>
        <v/>
      </c>
      <c r="N17" s="11" t="str">
        <f ca="1">CELL("contenu",INDIRECT(ADDRESS('ref '!$K$5,'ref '!H16,1,,CELL("contenu",$AB$2))))</f>
        <v/>
      </c>
      <c r="O17" s="12" t="str">
        <f ca="1">CELL("contenu",INDIRECT(ADDRESS('ref '!$K$6,'ref '!E16,1,,CELL("contenu",$AB$2))))</f>
        <v/>
      </c>
      <c r="P17" s="9" t="str">
        <f ca="1">CELL("contenu",INDIRECT(ADDRESS('ref '!$K$6,'ref '!F16,1,,CELL("contenu",$AB$2))))</f>
        <v/>
      </c>
      <c r="Q17" s="10" t="str">
        <f ca="1">CELL("contenu",INDIRECT(ADDRESS('ref '!$K$6,'ref '!G16,1,,CELL("contenu",$AB$2))))</f>
        <v/>
      </c>
      <c r="R17" s="11" t="str">
        <f ca="1">CELL("contenu",INDIRECT(ADDRESS('ref '!$K$6,'ref '!H16,1,,CELL("contenu",$AB$2))))</f>
        <v/>
      </c>
      <c r="S17" s="12" t="str">
        <f ca="1">CELL("contenu",INDIRECT(ADDRESS('ref '!$K$7,'ref '!E16,1,,CELL("contenu",$AB$2))))</f>
        <v/>
      </c>
      <c r="T17" s="9" t="str">
        <f ca="1">CELL("contenu",INDIRECT(ADDRESS('ref '!$K$7,'ref '!F16,1,,CELL("contenu",$AB$2))))</f>
        <v/>
      </c>
      <c r="U17" s="10" t="str">
        <f ca="1">CELL("contenu",INDIRECT(ADDRESS('ref '!$K$7,'ref '!G16,1,,CELL("contenu",$AB$2))))</f>
        <v/>
      </c>
      <c r="V17" s="11" t="str">
        <f ca="1">CELL("contenu",INDIRECT(ADDRESS('ref '!$K$7,'ref '!H16,1,,CELL("contenu",$AB$2))))</f>
        <v/>
      </c>
      <c r="W17" s="101" t="str">
        <f ca="1">CELL("contenu",INDIRECT(ADDRESS('ref '!$K$8,'ref '!E16,1,,CELL("contenu",$AB$2))))</f>
        <v/>
      </c>
      <c r="X17" s="102" t="str">
        <f ca="1">CELL("contenu",INDIRECT(ADDRESS('ref '!$K$8,'ref '!F16,1,,CELL("contenu",$AB$2))))</f>
        <v/>
      </c>
      <c r="Y17" s="103" t="str">
        <f ca="1">CELL("contenu",INDIRECT(ADDRESS('ref '!$K$8,'ref '!G16,1,,CELL("contenu",$AB$2))))</f>
        <v/>
      </c>
      <c r="Z17" s="23" t="str">
        <f ca="1">CELL("contenu",INDIRECT(ADDRESS('ref '!$K$9,'ref '!H16,1,,CELL("contenu",$AB$2))))</f>
        <v/>
      </c>
    </row>
    <row r="18" spans="1:26" x14ac:dyDescent="0.25">
      <c r="A18" s="17">
        <f t="shared" ca="1" si="0"/>
        <v>15</v>
      </c>
      <c r="B18" s="134" t="str">
        <f t="shared" ca="1" si="1"/>
        <v>GUENOT Emma</v>
      </c>
      <c r="C18" s="8" t="str">
        <f ca="1">CELL("contenu",INDIRECT(ADDRESS('ref '!$K$3,'ref '!E17,1,,CELL("contenu",$AB$2))))</f>
        <v/>
      </c>
      <c r="D18" s="9" t="str">
        <f ca="1">CELL("contenu",INDIRECT(ADDRESS('ref '!$K$3,'ref '!F17,1,,CELL("contenu",$AB$2))))</f>
        <v/>
      </c>
      <c r="E18" s="10" t="str">
        <f ca="1">CELL("contenu",INDIRECT(ADDRESS('ref '!$K$3,'ref '!G17,1,,CELL("contenu",$AB$2))))</f>
        <v/>
      </c>
      <c r="F18" s="11" t="str">
        <f ca="1">CELL("contenu",INDIRECT(ADDRESS('ref '!$K$3,'ref '!H17,1,,CELL("contenu",$AB$2))))</f>
        <v/>
      </c>
      <c r="G18" s="12" t="str">
        <f ca="1">CELL("contenu",INDIRECT(ADDRESS('ref '!$K$4,'ref '!E17,1,,CELL("contenu",$AB$2))))</f>
        <v/>
      </c>
      <c r="H18" s="9" t="str">
        <f ca="1">CELL("contenu",INDIRECT(ADDRESS('ref '!$K$4,'ref '!F17,1,,CELL("contenu",$AB$2))))</f>
        <v/>
      </c>
      <c r="I18" s="10" t="str">
        <f ca="1">CELL("contenu",INDIRECT(ADDRESS('ref '!$K$4,'ref '!G17,1,,CELL("contenu",$AB$2))))</f>
        <v/>
      </c>
      <c r="J18" s="11" t="str">
        <f ca="1">CELL("contenu",INDIRECT(ADDRESS('ref '!$K$4,'ref '!H17,1,,CELL("contenu",$AB$2))))</f>
        <v/>
      </c>
      <c r="K18" s="12" t="str">
        <f ca="1">CELL("contenu",INDIRECT(ADDRESS('ref '!$K$5,'ref '!E17,1,,CELL("contenu",$AB$2))))</f>
        <v/>
      </c>
      <c r="L18" s="9" t="str">
        <f ca="1">CELL("contenu",INDIRECT(ADDRESS('ref '!$K$5,'ref '!F17,1,,CELL("contenu",$AB$2))))</f>
        <v/>
      </c>
      <c r="M18" s="10" t="str">
        <f ca="1">CELL("contenu",INDIRECT(ADDRESS('ref '!$K$5,'ref '!G17,1,,CELL("contenu",$AB$2))))</f>
        <v/>
      </c>
      <c r="N18" s="11" t="str">
        <f ca="1">CELL("contenu",INDIRECT(ADDRESS('ref '!$K$5,'ref '!H17,1,,CELL("contenu",$AB$2))))</f>
        <v/>
      </c>
      <c r="O18" s="12" t="str">
        <f ca="1">CELL("contenu",INDIRECT(ADDRESS('ref '!$K$6,'ref '!E17,1,,CELL("contenu",$AB$2))))</f>
        <v/>
      </c>
      <c r="P18" s="9" t="str">
        <f ca="1">CELL("contenu",INDIRECT(ADDRESS('ref '!$K$6,'ref '!F17,1,,CELL("contenu",$AB$2))))</f>
        <v/>
      </c>
      <c r="Q18" s="10" t="str">
        <f ca="1">CELL("contenu",INDIRECT(ADDRESS('ref '!$K$6,'ref '!G17,1,,CELL("contenu",$AB$2))))</f>
        <v/>
      </c>
      <c r="R18" s="11" t="str">
        <f ca="1">CELL("contenu",INDIRECT(ADDRESS('ref '!$K$6,'ref '!H17,1,,CELL("contenu",$AB$2))))</f>
        <v/>
      </c>
      <c r="S18" s="12" t="str">
        <f ca="1">CELL("contenu",INDIRECT(ADDRESS('ref '!$K$7,'ref '!E17,1,,CELL("contenu",$AB$2))))</f>
        <v/>
      </c>
      <c r="T18" s="9" t="str">
        <f ca="1">CELL("contenu",INDIRECT(ADDRESS('ref '!$K$7,'ref '!F17,1,,CELL("contenu",$AB$2))))</f>
        <v/>
      </c>
      <c r="U18" s="10" t="str">
        <f ca="1">CELL("contenu",INDIRECT(ADDRESS('ref '!$K$7,'ref '!G17,1,,CELL("contenu",$AB$2))))</f>
        <v/>
      </c>
      <c r="V18" s="11" t="str">
        <f ca="1">CELL("contenu",INDIRECT(ADDRESS('ref '!$K$7,'ref '!H17,1,,CELL("contenu",$AB$2))))</f>
        <v/>
      </c>
      <c r="W18" s="101" t="str">
        <f ca="1">CELL("contenu",INDIRECT(ADDRESS('ref '!$K$8,'ref '!E17,1,,CELL("contenu",$AB$2))))</f>
        <v/>
      </c>
      <c r="X18" s="102" t="str">
        <f ca="1">CELL("contenu",INDIRECT(ADDRESS('ref '!$K$8,'ref '!F17,1,,CELL("contenu",$AB$2))))</f>
        <v/>
      </c>
      <c r="Y18" s="103" t="str">
        <f ca="1">CELL("contenu",INDIRECT(ADDRESS('ref '!$K$8,'ref '!G17,1,,CELL("contenu",$AB$2))))</f>
        <v/>
      </c>
      <c r="Z18" s="23" t="str">
        <f ca="1">CELL("contenu",INDIRECT(ADDRESS('ref '!$K$9,'ref '!H17,1,,CELL("contenu",$AB$2))))</f>
        <v/>
      </c>
    </row>
    <row r="19" spans="1:26" x14ac:dyDescent="0.25">
      <c r="A19" s="17">
        <f t="shared" ca="1" si="0"/>
        <v>16</v>
      </c>
      <c r="B19" s="134" t="str">
        <f t="shared" ca="1" si="1"/>
        <v>GUILLOT Cesar</v>
      </c>
      <c r="C19" s="8" t="str">
        <f ca="1">CELL("contenu",INDIRECT(ADDRESS('ref '!$K$3,'ref '!E18,1,,CELL("contenu",$AB$2))))</f>
        <v/>
      </c>
      <c r="D19" s="9" t="str">
        <f ca="1">CELL("contenu",INDIRECT(ADDRESS('ref '!$K$3,'ref '!F18,1,,CELL("contenu",$AB$2))))</f>
        <v/>
      </c>
      <c r="E19" s="10" t="str">
        <f ca="1">CELL("contenu",INDIRECT(ADDRESS('ref '!$K$3,'ref '!G18,1,,CELL("contenu",$AB$2))))</f>
        <v/>
      </c>
      <c r="F19" s="11" t="str">
        <f ca="1">CELL("contenu",INDIRECT(ADDRESS('ref '!$K$3,'ref '!H18,1,,CELL("contenu",$AB$2))))</f>
        <v/>
      </c>
      <c r="G19" s="12" t="str">
        <f ca="1">CELL("contenu",INDIRECT(ADDRESS('ref '!$K$4,'ref '!E18,1,,CELL("contenu",$AB$2))))</f>
        <v/>
      </c>
      <c r="H19" s="9" t="str">
        <f ca="1">CELL("contenu",INDIRECT(ADDRESS('ref '!$K$4,'ref '!F18,1,,CELL("contenu",$AB$2))))</f>
        <v/>
      </c>
      <c r="I19" s="10" t="str">
        <f ca="1">CELL("contenu",INDIRECT(ADDRESS('ref '!$K$4,'ref '!G18,1,,CELL("contenu",$AB$2))))</f>
        <v/>
      </c>
      <c r="J19" s="11" t="str">
        <f ca="1">CELL("contenu",INDIRECT(ADDRESS('ref '!$K$4,'ref '!H18,1,,CELL("contenu",$AB$2))))</f>
        <v/>
      </c>
      <c r="K19" s="12" t="str">
        <f ca="1">CELL("contenu",INDIRECT(ADDRESS('ref '!$K$5,'ref '!E18,1,,CELL("contenu",$AB$2))))</f>
        <v/>
      </c>
      <c r="L19" s="9" t="str">
        <f ca="1">CELL("contenu",INDIRECT(ADDRESS('ref '!$K$5,'ref '!F18,1,,CELL("contenu",$AB$2))))</f>
        <v/>
      </c>
      <c r="M19" s="10" t="str">
        <f ca="1">CELL("contenu",INDIRECT(ADDRESS('ref '!$K$5,'ref '!G18,1,,CELL("contenu",$AB$2))))</f>
        <v/>
      </c>
      <c r="N19" s="11" t="str">
        <f ca="1">CELL("contenu",INDIRECT(ADDRESS('ref '!$K$5,'ref '!H18,1,,CELL("contenu",$AB$2))))</f>
        <v/>
      </c>
      <c r="O19" s="12" t="str">
        <f ca="1">CELL("contenu",INDIRECT(ADDRESS('ref '!$K$6,'ref '!E18,1,,CELL("contenu",$AB$2))))</f>
        <v/>
      </c>
      <c r="P19" s="9" t="str">
        <f ca="1">CELL("contenu",INDIRECT(ADDRESS('ref '!$K$6,'ref '!F18,1,,CELL("contenu",$AB$2))))</f>
        <v/>
      </c>
      <c r="Q19" s="10" t="str">
        <f ca="1">CELL("contenu",INDIRECT(ADDRESS('ref '!$K$6,'ref '!G18,1,,CELL("contenu",$AB$2))))</f>
        <v/>
      </c>
      <c r="R19" s="11" t="str">
        <f ca="1">CELL("contenu",INDIRECT(ADDRESS('ref '!$K$6,'ref '!H18,1,,CELL("contenu",$AB$2))))</f>
        <v/>
      </c>
      <c r="S19" s="12" t="str">
        <f ca="1">CELL("contenu",INDIRECT(ADDRESS('ref '!$K$7,'ref '!E18,1,,CELL("contenu",$AB$2))))</f>
        <v/>
      </c>
      <c r="T19" s="9" t="str">
        <f ca="1">CELL("contenu",INDIRECT(ADDRESS('ref '!$K$7,'ref '!F18,1,,CELL("contenu",$AB$2))))</f>
        <v/>
      </c>
      <c r="U19" s="10" t="str">
        <f ca="1">CELL("contenu",INDIRECT(ADDRESS('ref '!$K$7,'ref '!G18,1,,CELL("contenu",$AB$2))))</f>
        <v/>
      </c>
      <c r="V19" s="11" t="str">
        <f ca="1">CELL("contenu",INDIRECT(ADDRESS('ref '!$K$7,'ref '!H18,1,,CELL("contenu",$AB$2))))</f>
        <v/>
      </c>
      <c r="W19" s="101" t="str">
        <f ca="1">CELL("contenu",INDIRECT(ADDRESS('ref '!$K$8,'ref '!E18,1,,CELL("contenu",$AB$2))))</f>
        <v/>
      </c>
      <c r="X19" s="102" t="str">
        <f ca="1">CELL("contenu",INDIRECT(ADDRESS('ref '!$K$8,'ref '!F18,1,,CELL("contenu",$AB$2))))</f>
        <v/>
      </c>
      <c r="Y19" s="103" t="str">
        <f ca="1">CELL("contenu",INDIRECT(ADDRESS('ref '!$K$8,'ref '!G18,1,,CELL("contenu",$AB$2))))</f>
        <v/>
      </c>
      <c r="Z19" s="23" t="str">
        <f ca="1">CELL("contenu",INDIRECT(ADDRESS('ref '!$K$9,'ref '!H18,1,,CELL("contenu",$AB$2))))</f>
        <v/>
      </c>
    </row>
    <row r="20" spans="1:26" x14ac:dyDescent="0.25">
      <c r="A20" s="17">
        <f t="shared" ca="1" si="0"/>
        <v>17</v>
      </c>
      <c r="B20" s="134" t="str">
        <f t="shared" ca="1" si="1"/>
        <v>LALLEMENT Clemence</v>
      </c>
      <c r="C20" s="8" t="str">
        <f ca="1">CELL("contenu",INDIRECT(ADDRESS('ref '!$K$3,'ref '!E19,1,,CELL("contenu",$AB$2))))</f>
        <v/>
      </c>
      <c r="D20" s="9" t="str">
        <f ca="1">CELL("contenu",INDIRECT(ADDRESS('ref '!$K$3,'ref '!F19,1,,CELL("contenu",$AB$2))))</f>
        <v/>
      </c>
      <c r="E20" s="10" t="str">
        <f ca="1">CELL("contenu",INDIRECT(ADDRESS('ref '!$K$3,'ref '!G19,1,,CELL("contenu",$AB$2))))</f>
        <v/>
      </c>
      <c r="F20" s="11" t="str">
        <f ca="1">CELL("contenu",INDIRECT(ADDRESS('ref '!$K$3,'ref '!H19,1,,CELL("contenu",$AB$2))))</f>
        <v/>
      </c>
      <c r="G20" s="12" t="str">
        <f ca="1">CELL("contenu",INDIRECT(ADDRESS('ref '!$K$4,'ref '!E19,1,,CELL("contenu",$AB$2))))</f>
        <v/>
      </c>
      <c r="H20" s="9" t="str">
        <f ca="1">CELL("contenu",INDIRECT(ADDRESS('ref '!$K$4,'ref '!F19,1,,CELL("contenu",$AB$2))))</f>
        <v/>
      </c>
      <c r="I20" s="10" t="str">
        <f ca="1">CELL("contenu",INDIRECT(ADDRESS('ref '!$K$4,'ref '!G19,1,,CELL("contenu",$AB$2))))</f>
        <v/>
      </c>
      <c r="J20" s="11" t="str">
        <f ca="1">CELL("contenu",INDIRECT(ADDRESS('ref '!$K$4,'ref '!H19,1,,CELL("contenu",$AB$2))))</f>
        <v/>
      </c>
      <c r="K20" s="12" t="str">
        <f ca="1">CELL("contenu",INDIRECT(ADDRESS('ref '!$K$5,'ref '!E19,1,,CELL("contenu",$AB$2))))</f>
        <v/>
      </c>
      <c r="L20" s="9" t="str">
        <f ca="1">CELL("contenu",INDIRECT(ADDRESS('ref '!$K$5,'ref '!F19,1,,CELL("contenu",$AB$2))))</f>
        <v/>
      </c>
      <c r="M20" s="10" t="str">
        <f ca="1">CELL("contenu",INDIRECT(ADDRESS('ref '!$K$5,'ref '!G19,1,,CELL("contenu",$AB$2))))</f>
        <v/>
      </c>
      <c r="N20" s="11" t="str">
        <f ca="1">CELL("contenu",INDIRECT(ADDRESS('ref '!$K$5,'ref '!H19,1,,CELL("contenu",$AB$2))))</f>
        <v/>
      </c>
      <c r="O20" s="12" t="str">
        <f ca="1">CELL("contenu",INDIRECT(ADDRESS('ref '!$K$6,'ref '!E19,1,,CELL("contenu",$AB$2))))</f>
        <v/>
      </c>
      <c r="P20" s="9" t="str">
        <f ca="1">CELL("contenu",INDIRECT(ADDRESS('ref '!$K$6,'ref '!F19,1,,CELL("contenu",$AB$2))))</f>
        <v/>
      </c>
      <c r="Q20" s="10" t="str">
        <f ca="1">CELL("contenu",INDIRECT(ADDRESS('ref '!$K$6,'ref '!G19,1,,CELL("contenu",$AB$2))))</f>
        <v/>
      </c>
      <c r="R20" s="11" t="str">
        <f ca="1">CELL("contenu",INDIRECT(ADDRESS('ref '!$K$6,'ref '!H19,1,,CELL("contenu",$AB$2))))</f>
        <v/>
      </c>
      <c r="S20" s="12" t="str">
        <f ca="1">CELL("contenu",INDIRECT(ADDRESS('ref '!$K$7,'ref '!E19,1,,CELL("contenu",$AB$2))))</f>
        <v/>
      </c>
      <c r="T20" s="9" t="str">
        <f ca="1">CELL("contenu",INDIRECT(ADDRESS('ref '!$K$7,'ref '!F19,1,,CELL("contenu",$AB$2))))</f>
        <v/>
      </c>
      <c r="U20" s="10" t="str">
        <f ca="1">CELL("contenu",INDIRECT(ADDRESS('ref '!$K$7,'ref '!G19,1,,CELL("contenu",$AB$2))))</f>
        <v/>
      </c>
      <c r="V20" s="11" t="str">
        <f ca="1">CELL("contenu",INDIRECT(ADDRESS('ref '!$K$7,'ref '!H19,1,,CELL("contenu",$AB$2))))</f>
        <v/>
      </c>
      <c r="W20" s="101" t="str">
        <f ca="1">CELL("contenu",INDIRECT(ADDRESS('ref '!$K$8,'ref '!E19,1,,CELL("contenu",$AB$2))))</f>
        <v/>
      </c>
      <c r="X20" s="102" t="str">
        <f ca="1">CELL("contenu",INDIRECT(ADDRESS('ref '!$K$8,'ref '!F19,1,,CELL("contenu",$AB$2))))</f>
        <v/>
      </c>
      <c r="Y20" s="103" t="str">
        <f ca="1">CELL("contenu",INDIRECT(ADDRESS('ref '!$K$8,'ref '!G19,1,,CELL("contenu",$AB$2))))</f>
        <v/>
      </c>
      <c r="Z20" s="23" t="str">
        <f ca="1">CELL("contenu",INDIRECT(ADDRESS('ref '!$K$9,'ref '!H19,1,,CELL("contenu",$AB$2))))</f>
        <v/>
      </c>
    </row>
    <row r="21" spans="1:26" x14ac:dyDescent="0.25">
      <c r="A21" s="17">
        <f t="shared" ca="1" si="0"/>
        <v>18</v>
      </c>
      <c r="B21" s="134" t="str">
        <f t="shared" ca="1" si="1"/>
        <v>LECORSU Romeo</v>
      </c>
      <c r="C21" s="8" t="str">
        <f ca="1">CELL("contenu",INDIRECT(ADDRESS('ref '!$K$3,'ref '!E20,1,,CELL("contenu",$AB$2))))</f>
        <v/>
      </c>
      <c r="D21" s="9" t="str">
        <f ca="1">CELL("contenu",INDIRECT(ADDRESS('ref '!$K$3,'ref '!F20,1,,CELL("contenu",$AB$2))))</f>
        <v/>
      </c>
      <c r="E21" s="10" t="str">
        <f ca="1">CELL("contenu",INDIRECT(ADDRESS('ref '!$K$3,'ref '!G20,1,,CELL("contenu",$AB$2))))</f>
        <v/>
      </c>
      <c r="F21" s="11" t="str">
        <f ca="1">CELL("contenu",INDIRECT(ADDRESS('ref '!$K$3,'ref '!H20,1,,CELL("contenu",$AB$2))))</f>
        <v/>
      </c>
      <c r="G21" s="12" t="str">
        <f ca="1">CELL("contenu",INDIRECT(ADDRESS('ref '!$K$4,'ref '!E20,1,,CELL("contenu",$AB$2))))</f>
        <v/>
      </c>
      <c r="H21" s="9" t="str">
        <f ca="1">CELL("contenu",INDIRECT(ADDRESS('ref '!$K$4,'ref '!F20,1,,CELL("contenu",$AB$2))))</f>
        <v/>
      </c>
      <c r="I21" s="10" t="str">
        <f ca="1">CELL("contenu",INDIRECT(ADDRESS('ref '!$K$4,'ref '!G20,1,,CELL("contenu",$AB$2))))</f>
        <v/>
      </c>
      <c r="J21" s="11" t="str">
        <f ca="1">CELL("contenu",INDIRECT(ADDRESS('ref '!$K$4,'ref '!H20,1,,CELL("contenu",$AB$2))))</f>
        <v/>
      </c>
      <c r="K21" s="12" t="str">
        <f ca="1">CELL("contenu",INDIRECT(ADDRESS('ref '!$K$5,'ref '!E20,1,,CELL("contenu",$AB$2))))</f>
        <v/>
      </c>
      <c r="L21" s="9" t="str">
        <f ca="1">CELL("contenu",INDIRECT(ADDRESS('ref '!$K$5,'ref '!F20,1,,CELL("contenu",$AB$2))))</f>
        <v/>
      </c>
      <c r="M21" s="10" t="str">
        <f ca="1">CELL("contenu",INDIRECT(ADDRESS('ref '!$K$5,'ref '!G20,1,,CELL("contenu",$AB$2))))</f>
        <v/>
      </c>
      <c r="N21" s="11" t="str">
        <f ca="1">CELL("contenu",INDIRECT(ADDRESS('ref '!$K$5,'ref '!H20,1,,CELL("contenu",$AB$2))))</f>
        <v/>
      </c>
      <c r="O21" s="12" t="str">
        <f ca="1">CELL("contenu",INDIRECT(ADDRESS('ref '!$K$6,'ref '!E20,1,,CELL("contenu",$AB$2))))</f>
        <v/>
      </c>
      <c r="P21" s="9" t="str">
        <f ca="1">CELL("contenu",INDIRECT(ADDRESS('ref '!$K$6,'ref '!F20,1,,CELL("contenu",$AB$2))))</f>
        <v/>
      </c>
      <c r="Q21" s="10" t="str">
        <f ca="1">CELL("contenu",INDIRECT(ADDRESS('ref '!$K$6,'ref '!G20,1,,CELL("contenu",$AB$2))))</f>
        <v/>
      </c>
      <c r="R21" s="11" t="str">
        <f ca="1">CELL("contenu",INDIRECT(ADDRESS('ref '!$K$6,'ref '!H20,1,,CELL("contenu",$AB$2))))</f>
        <v/>
      </c>
      <c r="S21" s="12" t="str">
        <f ca="1">CELL("contenu",INDIRECT(ADDRESS('ref '!$K$7,'ref '!E20,1,,CELL("contenu",$AB$2))))</f>
        <v/>
      </c>
      <c r="T21" s="9" t="str">
        <f ca="1">CELL("contenu",INDIRECT(ADDRESS('ref '!$K$7,'ref '!F20,1,,CELL("contenu",$AB$2))))</f>
        <v/>
      </c>
      <c r="U21" s="10" t="str">
        <f ca="1">CELL("contenu",INDIRECT(ADDRESS('ref '!$K$7,'ref '!G20,1,,CELL("contenu",$AB$2))))</f>
        <v/>
      </c>
      <c r="V21" s="11" t="str">
        <f ca="1">CELL("contenu",INDIRECT(ADDRESS('ref '!$K$7,'ref '!H20,1,,CELL("contenu",$AB$2))))</f>
        <v/>
      </c>
      <c r="W21" s="101" t="str">
        <f ca="1">CELL("contenu",INDIRECT(ADDRESS('ref '!$K$8,'ref '!E20,1,,CELL("contenu",$AB$2))))</f>
        <v/>
      </c>
      <c r="X21" s="102" t="str">
        <f ca="1">CELL("contenu",INDIRECT(ADDRESS('ref '!$K$8,'ref '!F20,1,,CELL("contenu",$AB$2))))</f>
        <v/>
      </c>
      <c r="Y21" s="103" t="str">
        <f ca="1">CELL("contenu",INDIRECT(ADDRESS('ref '!$K$8,'ref '!G20,1,,CELL("contenu",$AB$2))))</f>
        <v/>
      </c>
      <c r="Z21" s="23" t="str">
        <f ca="1">CELL("contenu",INDIRECT(ADDRESS('ref '!$K$9,'ref '!H20,1,,CELL("contenu",$AB$2))))</f>
        <v/>
      </c>
    </row>
    <row r="22" spans="1:26" x14ac:dyDescent="0.25">
      <c r="A22" s="17">
        <f t="shared" ca="1" si="0"/>
        <v>19</v>
      </c>
      <c r="B22" s="134" t="str">
        <f t="shared" ca="1" si="1"/>
        <v>LECUYER Garance</v>
      </c>
      <c r="C22" s="8" t="str">
        <f ca="1">CELL("contenu",INDIRECT(ADDRESS('ref '!$K$3,'ref '!E21,1,,CELL("contenu",$AB$2))))</f>
        <v/>
      </c>
      <c r="D22" s="9" t="str">
        <f ca="1">CELL("contenu",INDIRECT(ADDRESS('ref '!$K$3,'ref '!F21,1,,CELL("contenu",$AB$2))))</f>
        <v/>
      </c>
      <c r="E22" s="10" t="str">
        <f ca="1">CELL("contenu",INDIRECT(ADDRESS('ref '!$K$3,'ref '!G21,1,,CELL("contenu",$AB$2))))</f>
        <v/>
      </c>
      <c r="F22" s="11" t="str">
        <f ca="1">CELL("contenu",INDIRECT(ADDRESS('ref '!$K$3,'ref '!H21,1,,CELL("contenu",$AB$2))))</f>
        <v/>
      </c>
      <c r="G22" s="12" t="str">
        <f ca="1">CELL("contenu",INDIRECT(ADDRESS('ref '!$K$4,'ref '!E21,1,,CELL("contenu",$AB$2))))</f>
        <v/>
      </c>
      <c r="H22" s="9" t="str">
        <f ca="1">CELL("contenu",INDIRECT(ADDRESS('ref '!$K$4,'ref '!F21,1,,CELL("contenu",$AB$2))))</f>
        <v/>
      </c>
      <c r="I22" s="10" t="str">
        <f ca="1">CELL("contenu",INDIRECT(ADDRESS('ref '!$K$4,'ref '!G21,1,,CELL("contenu",$AB$2))))</f>
        <v/>
      </c>
      <c r="J22" s="11" t="str">
        <f ca="1">CELL("contenu",INDIRECT(ADDRESS('ref '!$K$4,'ref '!H21,1,,CELL("contenu",$AB$2))))</f>
        <v/>
      </c>
      <c r="K22" s="12" t="str">
        <f ca="1">CELL("contenu",INDIRECT(ADDRESS('ref '!$K$5,'ref '!E21,1,,CELL("contenu",$AB$2))))</f>
        <v/>
      </c>
      <c r="L22" s="9" t="str">
        <f ca="1">CELL("contenu",INDIRECT(ADDRESS('ref '!$K$5,'ref '!F21,1,,CELL("contenu",$AB$2))))</f>
        <v/>
      </c>
      <c r="M22" s="10" t="str">
        <f ca="1">CELL("contenu",INDIRECT(ADDRESS('ref '!$K$5,'ref '!G21,1,,CELL("contenu",$AB$2))))</f>
        <v/>
      </c>
      <c r="N22" s="11" t="str">
        <f ca="1">CELL("contenu",INDIRECT(ADDRESS('ref '!$K$5,'ref '!H21,1,,CELL("contenu",$AB$2))))</f>
        <v/>
      </c>
      <c r="O22" s="12" t="str">
        <f ca="1">CELL("contenu",INDIRECT(ADDRESS('ref '!$K$6,'ref '!E21,1,,CELL("contenu",$AB$2))))</f>
        <v/>
      </c>
      <c r="P22" s="9" t="str">
        <f ca="1">CELL("contenu",INDIRECT(ADDRESS('ref '!$K$6,'ref '!F21,1,,CELL("contenu",$AB$2))))</f>
        <v/>
      </c>
      <c r="Q22" s="10" t="str">
        <f ca="1">CELL("contenu",INDIRECT(ADDRESS('ref '!$K$6,'ref '!G21,1,,CELL("contenu",$AB$2))))</f>
        <v/>
      </c>
      <c r="R22" s="11" t="str">
        <f ca="1">CELL("contenu",INDIRECT(ADDRESS('ref '!$K$6,'ref '!H21,1,,CELL("contenu",$AB$2))))</f>
        <v/>
      </c>
      <c r="S22" s="12" t="str">
        <f ca="1">CELL("contenu",INDIRECT(ADDRESS('ref '!$K$7,'ref '!E21,1,,CELL("contenu",$AB$2))))</f>
        <v/>
      </c>
      <c r="T22" s="9" t="str">
        <f ca="1">CELL("contenu",INDIRECT(ADDRESS('ref '!$K$7,'ref '!F21,1,,CELL("contenu",$AB$2))))</f>
        <v/>
      </c>
      <c r="U22" s="10" t="str">
        <f ca="1">CELL("contenu",INDIRECT(ADDRESS('ref '!$K$7,'ref '!G21,1,,CELL("contenu",$AB$2))))</f>
        <v/>
      </c>
      <c r="V22" s="11" t="str">
        <f ca="1">CELL("contenu",INDIRECT(ADDRESS('ref '!$K$7,'ref '!H21,1,,CELL("contenu",$AB$2))))</f>
        <v/>
      </c>
      <c r="W22" s="101" t="str">
        <f ca="1">CELL("contenu",INDIRECT(ADDRESS('ref '!$K$8,'ref '!E21,1,,CELL("contenu",$AB$2))))</f>
        <v/>
      </c>
      <c r="X22" s="102" t="str">
        <f ca="1">CELL("contenu",INDIRECT(ADDRESS('ref '!$K$8,'ref '!F21,1,,CELL("contenu",$AB$2))))</f>
        <v/>
      </c>
      <c r="Y22" s="103" t="str">
        <f ca="1">CELL("contenu",INDIRECT(ADDRESS('ref '!$K$8,'ref '!G21,1,,CELL("contenu",$AB$2))))</f>
        <v/>
      </c>
      <c r="Z22" s="23" t="str">
        <f ca="1">CELL("contenu",INDIRECT(ADDRESS('ref '!$K$9,'ref '!H21,1,,CELL("contenu",$AB$2))))</f>
        <v/>
      </c>
    </row>
    <row r="23" spans="1:26" x14ac:dyDescent="0.25">
      <c r="A23" s="17">
        <f t="shared" ca="1" si="0"/>
        <v>20</v>
      </c>
      <c r="B23" s="134" t="str">
        <f t="shared" ca="1" si="1"/>
        <v>LESNE Melchior</v>
      </c>
      <c r="C23" s="8" t="str">
        <f ca="1">CELL("contenu",INDIRECT(ADDRESS('ref '!$K$3,'ref '!E22,1,,CELL("contenu",$AB$2))))</f>
        <v/>
      </c>
      <c r="D23" s="9" t="str">
        <f ca="1">CELL("contenu",INDIRECT(ADDRESS('ref '!$K$3,'ref '!F22,1,,CELL("contenu",$AB$2))))</f>
        <v/>
      </c>
      <c r="E23" s="10" t="str">
        <f ca="1">CELL("contenu",INDIRECT(ADDRESS('ref '!$K$3,'ref '!G22,1,,CELL("contenu",$AB$2))))</f>
        <v/>
      </c>
      <c r="F23" s="11" t="str">
        <f ca="1">CELL("contenu",INDIRECT(ADDRESS('ref '!$K$3,'ref '!H22,1,,CELL("contenu",$AB$2))))</f>
        <v/>
      </c>
      <c r="G23" s="12" t="str">
        <f ca="1">CELL("contenu",INDIRECT(ADDRESS('ref '!$K$4,'ref '!E22,1,,CELL("contenu",$AB$2))))</f>
        <v/>
      </c>
      <c r="H23" s="9" t="str">
        <f ca="1">CELL("contenu",INDIRECT(ADDRESS('ref '!$K$4,'ref '!F22,1,,CELL("contenu",$AB$2))))</f>
        <v/>
      </c>
      <c r="I23" s="10" t="str">
        <f ca="1">CELL("contenu",INDIRECT(ADDRESS('ref '!$K$4,'ref '!G22,1,,CELL("contenu",$AB$2))))</f>
        <v/>
      </c>
      <c r="J23" s="11" t="str">
        <f ca="1">CELL("contenu",INDIRECT(ADDRESS('ref '!$K$4,'ref '!H22,1,,CELL("contenu",$AB$2))))</f>
        <v/>
      </c>
      <c r="K23" s="12" t="str">
        <f ca="1">CELL("contenu",INDIRECT(ADDRESS('ref '!$K$5,'ref '!E22,1,,CELL("contenu",$AB$2))))</f>
        <v/>
      </c>
      <c r="L23" s="9" t="str">
        <f ca="1">CELL("contenu",INDIRECT(ADDRESS('ref '!$K$5,'ref '!F22,1,,CELL("contenu",$AB$2))))</f>
        <v/>
      </c>
      <c r="M23" s="10" t="str">
        <f ca="1">CELL("contenu",INDIRECT(ADDRESS('ref '!$K$5,'ref '!G22,1,,CELL("contenu",$AB$2))))</f>
        <v/>
      </c>
      <c r="N23" s="11" t="str">
        <f ca="1">CELL("contenu",INDIRECT(ADDRESS('ref '!$K$5,'ref '!H22,1,,CELL("contenu",$AB$2))))</f>
        <v/>
      </c>
      <c r="O23" s="12" t="str">
        <f ca="1">CELL("contenu",INDIRECT(ADDRESS('ref '!$K$6,'ref '!E22,1,,CELL("contenu",$AB$2))))</f>
        <v/>
      </c>
      <c r="P23" s="9" t="str">
        <f ca="1">CELL("contenu",INDIRECT(ADDRESS('ref '!$K$6,'ref '!F22,1,,CELL("contenu",$AB$2))))</f>
        <v/>
      </c>
      <c r="Q23" s="10" t="str">
        <f ca="1">CELL("contenu",INDIRECT(ADDRESS('ref '!$K$6,'ref '!G22,1,,CELL("contenu",$AB$2))))</f>
        <v/>
      </c>
      <c r="R23" s="11" t="str">
        <f ca="1">CELL("contenu",INDIRECT(ADDRESS('ref '!$K$6,'ref '!H22,1,,CELL("contenu",$AB$2))))</f>
        <v/>
      </c>
      <c r="S23" s="12" t="str">
        <f ca="1">CELL("contenu",INDIRECT(ADDRESS('ref '!$K$7,'ref '!E22,1,,CELL("contenu",$AB$2))))</f>
        <v/>
      </c>
      <c r="T23" s="9" t="str">
        <f ca="1">CELL("contenu",INDIRECT(ADDRESS('ref '!$K$7,'ref '!F22,1,,CELL("contenu",$AB$2))))</f>
        <v/>
      </c>
      <c r="U23" s="10" t="str">
        <f ca="1">CELL("contenu",INDIRECT(ADDRESS('ref '!$K$7,'ref '!G22,1,,CELL("contenu",$AB$2))))</f>
        <v/>
      </c>
      <c r="V23" s="11" t="str">
        <f ca="1">CELL("contenu",INDIRECT(ADDRESS('ref '!$K$7,'ref '!H22,1,,CELL("contenu",$AB$2))))</f>
        <v/>
      </c>
      <c r="W23" s="101" t="str">
        <f ca="1">CELL("contenu",INDIRECT(ADDRESS('ref '!$K$8,'ref '!E22,1,,CELL("contenu",$AB$2))))</f>
        <v/>
      </c>
      <c r="X23" s="102" t="str">
        <f ca="1">CELL("contenu",INDIRECT(ADDRESS('ref '!$K$8,'ref '!F22,1,,CELL("contenu",$AB$2))))</f>
        <v/>
      </c>
      <c r="Y23" s="103" t="str">
        <f ca="1">CELL("contenu",INDIRECT(ADDRESS('ref '!$K$8,'ref '!G22,1,,CELL("contenu",$AB$2))))</f>
        <v/>
      </c>
      <c r="Z23" s="23" t="str">
        <f ca="1">CELL("contenu",INDIRECT(ADDRESS('ref '!$K$9,'ref '!H22,1,,CELL("contenu",$AB$2))))</f>
        <v/>
      </c>
    </row>
    <row r="24" spans="1:26" x14ac:dyDescent="0.25">
      <c r="A24" s="17">
        <f t="shared" ca="1" si="0"/>
        <v>21</v>
      </c>
      <c r="B24" s="134" t="str">
        <f t="shared" ca="1" si="1"/>
        <v>MANZANARES Margaux</v>
      </c>
      <c r="C24" s="8" t="str">
        <f ca="1">CELL("contenu",INDIRECT(ADDRESS('ref '!$K$3,'ref '!E23,1,,CELL("contenu",$AB$2))))</f>
        <v/>
      </c>
      <c r="D24" s="9" t="str">
        <f ca="1">CELL("contenu",INDIRECT(ADDRESS('ref '!$K$3,'ref '!F23,1,,CELL("contenu",$AB$2))))</f>
        <v/>
      </c>
      <c r="E24" s="10" t="str">
        <f ca="1">CELL("contenu",INDIRECT(ADDRESS('ref '!$K$3,'ref '!G23,1,,CELL("contenu",$AB$2))))</f>
        <v/>
      </c>
      <c r="F24" s="11" t="str">
        <f ca="1">CELL("contenu",INDIRECT(ADDRESS('ref '!$K$3,'ref '!H23,1,,CELL("contenu",$AB$2))))</f>
        <v/>
      </c>
      <c r="G24" s="12" t="str">
        <f ca="1">CELL("contenu",INDIRECT(ADDRESS('ref '!$K$4,'ref '!E23,1,,CELL("contenu",$AB$2))))</f>
        <v/>
      </c>
      <c r="H24" s="9" t="str">
        <f ca="1">CELL("contenu",INDIRECT(ADDRESS('ref '!$K$4,'ref '!F23,1,,CELL("contenu",$AB$2))))</f>
        <v/>
      </c>
      <c r="I24" s="10" t="str">
        <f ca="1">CELL("contenu",INDIRECT(ADDRESS('ref '!$K$4,'ref '!G23,1,,CELL("contenu",$AB$2))))</f>
        <v/>
      </c>
      <c r="J24" s="11" t="str">
        <f ca="1">CELL("contenu",INDIRECT(ADDRESS('ref '!$K$4,'ref '!H23,1,,CELL("contenu",$AB$2))))</f>
        <v/>
      </c>
      <c r="K24" s="12" t="str">
        <f ca="1">CELL("contenu",INDIRECT(ADDRESS('ref '!$K$5,'ref '!E23,1,,CELL("contenu",$AB$2))))</f>
        <v/>
      </c>
      <c r="L24" s="9" t="str">
        <f ca="1">CELL("contenu",INDIRECT(ADDRESS('ref '!$K$5,'ref '!F23,1,,CELL("contenu",$AB$2))))</f>
        <v/>
      </c>
      <c r="M24" s="10" t="str">
        <f ca="1">CELL("contenu",INDIRECT(ADDRESS('ref '!$K$5,'ref '!G23,1,,CELL("contenu",$AB$2))))</f>
        <v/>
      </c>
      <c r="N24" s="11" t="str">
        <f ca="1">CELL("contenu",INDIRECT(ADDRESS('ref '!$K$5,'ref '!H23,1,,CELL("contenu",$AB$2))))</f>
        <v/>
      </c>
      <c r="O24" s="12" t="str">
        <f ca="1">CELL("contenu",INDIRECT(ADDRESS('ref '!$K$6,'ref '!E23,1,,CELL("contenu",$AB$2))))</f>
        <v/>
      </c>
      <c r="P24" s="9" t="str">
        <f ca="1">CELL("contenu",INDIRECT(ADDRESS('ref '!$K$6,'ref '!F23,1,,CELL("contenu",$AB$2))))</f>
        <v/>
      </c>
      <c r="Q24" s="10" t="str">
        <f ca="1">CELL("contenu",INDIRECT(ADDRESS('ref '!$K$6,'ref '!G23,1,,CELL("contenu",$AB$2))))</f>
        <v/>
      </c>
      <c r="R24" s="11" t="str">
        <f ca="1">CELL("contenu",INDIRECT(ADDRESS('ref '!$K$6,'ref '!H23,1,,CELL("contenu",$AB$2))))</f>
        <v/>
      </c>
      <c r="S24" s="12" t="str">
        <f ca="1">CELL("contenu",INDIRECT(ADDRESS('ref '!$K$7,'ref '!E23,1,,CELL("contenu",$AB$2))))</f>
        <v/>
      </c>
      <c r="T24" s="9" t="str">
        <f ca="1">CELL("contenu",INDIRECT(ADDRESS('ref '!$K$7,'ref '!F23,1,,CELL("contenu",$AB$2))))</f>
        <v/>
      </c>
      <c r="U24" s="10" t="str">
        <f ca="1">CELL("contenu",INDIRECT(ADDRESS('ref '!$K$7,'ref '!G23,1,,CELL("contenu",$AB$2))))</f>
        <v/>
      </c>
      <c r="V24" s="11" t="str">
        <f ca="1">CELL("contenu",INDIRECT(ADDRESS('ref '!$K$7,'ref '!H23,1,,CELL("contenu",$AB$2))))</f>
        <v/>
      </c>
      <c r="W24" s="101" t="str">
        <f ca="1">CELL("contenu",INDIRECT(ADDRESS('ref '!$K$8,'ref '!E23,1,,CELL("contenu",$AB$2))))</f>
        <v/>
      </c>
      <c r="X24" s="102" t="str">
        <f ca="1">CELL("contenu",INDIRECT(ADDRESS('ref '!$K$8,'ref '!F23,1,,CELL("contenu",$AB$2))))</f>
        <v/>
      </c>
      <c r="Y24" s="103" t="str">
        <f ca="1">CELL("contenu",INDIRECT(ADDRESS('ref '!$K$8,'ref '!G23,1,,CELL("contenu",$AB$2))))</f>
        <v/>
      </c>
      <c r="Z24" s="23" t="str">
        <f ca="1">CELL("contenu",INDIRECT(ADDRESS('ref '!$K$9,'ref '!H23,1,,CELL("contenu",$AB$2))))</f>
        <v/>
      </c>
    </row>
    <row r="25" spans="1:26" x14ac:dyDescent="0.25">
      <c r="A25" s="17">
        <f t="shared" ca="1" si="0"/>
        <v>22</v>
      </c>
      <c r="B25" s="134" t="str">
        <f t="shared" ca="1" si="1"/>
        <v>MARTINEZ Emilio</v>
      </c>
      <c r="C25" s="8" t="str">
        <f ca="1">CELL("contenu",INDIRECT(ADDRESS('ref '!$K$3,'ref '!E24,1,,CELL("contenu",$AB$2))))</f>
        <v/>
      </c>
      <c r="D25" s="9" t="str">
        <f ca="1">CELL("contenu",INDIRECT(ADDRESS('ref '!$K$3,'ref '!F24,1,,CELL("contenu",$AB$2))))</f>
        <v/>
      </c>
      <c r="E25" s="10" t="str">
        <f ca="1">CELL("contenu",INDIRECT(ADDRESS('ref '!$K$3,'ref '!G24,1,,CELL("contenu",$AB$2))))</f>
        <v/>
      </c>
      <c r="F25" s="11" t="str">
        <f ca="1">CELL("contenu",INDIRECT(ADDRESS('ref '!$K$3,'ref '!H24,1,,CELL("contenu",$AB$2))))</f>
        <v/>
      </c>
      <c r="G25" s="12" t="str">
        <f ca="1">CELL("contenu",INDIRECT(ADDRESS('ref '!$K$4,'ref '!E24,1,,CELL("contenu",$AB$2))))</f>
        <v/>
      </c>
      <c r="H25" s="9" t="str">
        <f ca="1">CELL("contenu",INDIRECT(ADDRESS('ref '!$K$4,'ref '!F24,1,,CELL("contenu",$AB$2))))</f>
        <v/>
      </c>
      <c r="I25" s="10" t="str">
        <f ca="1">CELL("contenu",INDIRECT(ADDRESS('ref '!$K$4,'ref '!G24,1,,CELL("contenu",$AB$2))))</f>
        <v/>
      </c>
      <c r="J25" s="11" t="str">
        <f ca="1">CELL("contenu",INDIRECT(ADDRESS('ref '!$K$4,'ref '!H24,1,,CELL("contenu",$AB$2))))</f>
        <v/>
      </c>
      <c r="K25" s="12" t="str">
        <f ca="1">CELL("contenu",INDIRECT(ADDRESS('ref '!$K$5,'ref '!E24,1,,CELL("contenu",$AB$2))))</f>
        <v/>
      </c>
      <c r="L25" s="9" t="str">
        <f ca="1">CELL("contenu",INDIRECT(ADDRESS('ref '!$K$5,'ref '!F24,1,,CELL("contenu",$AB$2))))</f>
        <v/>
      </c>
      <c r="M25" s="10" t="str">
        <f ca="1">CELL("contenu",INDIRECT(ADDRESS('ref '!$K$5,'ref '!G24,1,,CELL("contenu",$AB$2))))</f>
        <v/>
      </c>
      <c r="N25" s="11" t="str">
        <f ca="1">CELL("contenu",INDIRECT(ADDRESS('ref '!$K$5,'ref '!H24,1,,CELL("contenu",$AB$2))))</f>
        <v/>
      </c>
      <c r="O25" s="12" t="str">
        <f ca="1">CELL("contenu",INDIRECT(ADDRESS('ref '!$K$6,'ref '!E24,1,,CELL("contenu",$AB$2))))</f>
        <v/>
      </c>
      <c r="P25" s="9" t="str">
        <f ca="1">CELL("contenu",INDIRECT(ADDRESS('ref '!$K$6,'ref '!F24,1,,CELL("contenu",$AB$2))))</f>
        <v/>
      </c>
      <c r="Q25" s="10" t="str">
        <f ca="1">CELL("contenu",INDIRECT(ADDRESS('ref '!$K$6,'ref '!G24,1,,CELL("contenu",$AB$2))))</f>
        <v/>
      </c>
      <c r="R25" s="11" t="str">
        <f ca="1">CELL("contenu",INDIRECT(ADDRESS('ref '!$K$6,'ref '!H24,1,,CELL("contenu",$AB$2))))</f>
        <v/>
      </c>
      <c r="S25" s="12" t="str">
        <f ca="1">CELL("contenu",INDIRECT(ADDRESS('ref '!$K$7,'ref '!E24,1,,CELL("contenu",$AB$2))))</f>
        <v/>
      </c>
      <c r="T25" s="9" t="str">
        <f ca="1">CELL("contenu",INDIRECT(ADDRESS('ref '!$K$7,'ref '!F24,1,,CELL("contenu",$AB$2))))</f>
        <v/>
      </c>
      <c r="U25" s="10" t="str">
        <f ca="1">CELL("contenu",INDIRECT(ADDRESS('ref '!$K$7,'ref '!G24,1,,CELL("contenu",$AB$2))))</f>
        <v/>
      </c>
      <c r="V25" s="11" t="str">
        <f ca="1">CELL("contenu",INDIRECT(ADDRESS('ref '!$K$7,'ref '!H24,1,,CELL("contenu",$AB$2))))</f>
        <v/>
      </c>
      <c r="W25" s="101" t="str">
        <f ca="1">CELL("contenu",INDIRECT(ADDRESS('ref '!$K$8,'ref '!E24,1,,CELL("contenu",$AB$2))))</f>
        <v/>
      </c>
      <c r="X25" s="102" t="str">
        <f ca="1">CELL("contenu",INDIRECT(ADDRESS('ref '!$K$8,'ref '!F24,1,,CELL("contenu",$AB$2))))</f>
        <v/>
      </c>
      <c r="Y25" s="103" t="str">
        <f ca="1">CELL("contenu",INDIRECT(ADDRESS('ref '!$K$8,'ref '!G24,1,,CELL("contenu",$AB$2))))</f>
        <v/>
      </c>
      <c r="Z25" s="23" t="str">
        <f ca="1">CELL("contenu",INDIRECT(ADDRESS('ref '!$K$9,'ref '!H24,1,,CELL("contenu",$AB$2))))</f>
        <v/>
      </c>
    </row>
    <row r="26" spans="1:26" x14ac:dyDescent="0.25">
      <c r="A26" s="17">
        <f t="shared" ca="1" si="0"/>
        <v>23</v>
      </c>
      <c r="B26" s="134" t="str">
        <f t="shared" ca="1" si="1"/>
        <v>MULLIGAN Anais</v>
      </c>
      <c r="C26" s="8" t="str">
        <f ca="1">CELL("contenu",INDIRECT(ADDRESS('ref '!$K$3,'ref '!E25,1,,CELL("contenu",$AB$2))))</f>
        <v/>
      </c>
      <c r="D26" s="9" t="str">
        <f ca="1">CELL("contenu",INDIRECT(ADDRESS('ref '!$K$3,'ref '!F25,1,,CELL("contenu",$AB$2))))</f>
        <v/>
      </c>
      <c r="E26" s="10" t="str">
        <f ca="1">CELL("contenu",INDIRECT(ADDRESS('ref '!$K$3,'ref '!G25,1,,CELL("contenu",$AB$2))))</f>
        <v/>
      </c>
      <c r="F26" s="11" t="str">
        <f ca="1">CELL("contenu",INDIRECT(ADDRESS('ref '!$K$3,'ref '!H25,1,,CELL("contenu",$AB$2))))</f>
        <v/>
      </c>
      <c r="G26" s="12" t="str">
        <f ca="1">CELL("contenu",INDIRECT(ADDRESS('ref '!$K$4,'ref '!E25,1,,CELL("contenu",$AB$2))))</f>
        <v/>
      </c>
      <c r="H26" s="9" t="str">
        <f ca="1">CELL("contenu",INDIRECT(ADDRESS('ref '!$K$4,'ref '!F25,1,,CELL("contenu",$AB$2))))</f>
        <v/>
      </c>
      <c r="I26" s="10" t="str">
        <f ca="1">CELL("contenu",INDIRECT(ADDRESS('ref '!$K$4,'ref '!G25,1,,CELL("contenu",$AB$2))))</f>
        <v/>
      </c>
      <c r="J26" s="11" t="str">
        <f ca="1">CELL("contenu",INDIRECT(ADDRESS('ref '!$K$4,'ref '!H25,1,,CELL("contenu",$AB$2))))</f>
        <v/>
      </c>
      <c r="K26" s="12" t="str">
        <f ca="1">CELL("contenu",INDIRECT(ADDRESS('ref '!$K$5,'ref '!E25,1,,CELL("contenu",$AB$2))))</f>
        <v/>
      </c>
      <c r="L26" s="9" t="str">
        <f ca="1">CELL("contenu",INDIRECT(ADDRESS('ref '!$K$5,'ref '!F25,1,,CELL("contenu",$AB$2))))</f>
        <v/>
      </c>
      <c r="M26" s="10" t="str">
        <f ca="1">CELL("contenu",INDIRECT(ADDRESS('ref '!$K$5,'ref '!G25,1,,CELL("contenu",$AB$2))))</f>
        <v/>
      </c>
      <c r="N26" s="11" t="str">
        <f ca="1">CELL("contenu",INDIRECT(ADDRESS('ref '!$K$5,'ref '!H25,1,,CELL("contenu",$AB$2))))</f>
        <v/>
      </c>
      <c r="O26" s="12" t="str">
        <f ca="1">CELL("contenu",INDIRECT(ADDRESS('ref '!$K$6,'ref '!E25,1,,CELL("contenu",$AB$2))))</f>
        <v/>
      </c>
      <c r="P26" s="9" t="str">
        <f ca="1">CELL("contenu",INDIRECT(ADDRESS('ref '!$K$6,'ref '!F25,1,,CELL("contenu",$AB$2))))</f>
        <v/>
      </c>
      <c r="Q26" s="10" t="str">
        <f ca="1">CELL("contenu",INDIRECT(ADDRESS('ref '!$K$6,'ref '!G25,1,,CELL("contenu",$AB$2))))</f>
        <v/>
      </c>
      <c r="R26" s="11" t="str">
        <f ca="1">CELL("contenu",INDIRECT(ADDRESS('ref '!$K$6,'ref '!H25,1,,CELL("contenu",$AB$2))))</f>
        <v/>
      </c>
      <c r="S26" s="12" t="str">
        <f ca="1">CELL("contenu",INDIRECT(ADDRESS('ref '!$K$7,'ref '!E25,1,,CELL("contenu",$AB$2))))</f>
        <v/>
      </c>
      <c r="T26" s="9" t="str">
        <f ca="1">CELL("contenu",INDIRECT(ADDRESS('ref '!$K$7,'ref '!F25,1,,CELL("contenu",$AB$2))))</f>
        <v/>
      </c>
      <c r="U26" s="10" t="str">
        <f ca="1">CELL("contenu",INDIRECT(ADDRESS('ref '!$K$7,'ref '!G25,1,,CELL("contenu",$AB$2))))</f>
        <v/>
      </c>
      <c r="V26" s="11" t="str">
        <f ca="1">CELL("contenu",INDIRECT(ADDRESS('ref '!$K$7,'ref '!H25,1,,CELL("contenu",$AB$2))))</f>
        <v/>
      </c>
      <c r="W26" s="101" t="str">
        <f ca="1">CELL("contenu",INDIRECT(ADDRESS('ref '!$K$8,'ref '!E25,1,,CELL("contenu",$AB$2))))</f>
        <v/>
      </c>
      <c r="X26" s="102" t="str">
        <f ca="1">CELL("contenu",INDIRECT(ADDRESS('ref '!$K$8,'ref '!F25,1,,CELL("contenu",$AB$2))))</f>
        <v/>
      </c>
      <c r="Y26" s="103" t="str">
        <f ca="1">CELL("contenu",INDIRECT(ADDRESS('ref '!$K$8,'ref '!G25,1,,CELL("contenu",$AB$2))))</f>
        <v/>
      </c>
      <c r="Z26" s="23" t="str">
        <f ca="1">CELL("contenu",INDIRECT(ADDRESS('ref '!$K$9,'ref '!H25,1,,CELL("contenu",$AB$2))))</f>
        <v/>
      </c>
    </row>
    <row r="27" spans="1:26" x14ac:dyDescent="0.25">
      <c r="A27" s="17">
        <f t="shared" ca="1" si="0"/>
        <v>24</v>
      </c>
      <c r="B27" s="134" t="str">
        <f t="shared" ca="1" si="1"/>
        <v>ORSINI Robinson</v>
      </c>
      <c r="C27" s="8" t="str">
        <f ca="1">CELL("contenu",INDIRECT(ADDRESS('ref '!$K$3,'ref '!E26,1,,CELL("contenu",$AB$2))))</f>
        <v/>
      </c>
      <c r="D27" s="9" t="str">
        <f ca="1">CELL("contenu",INDIRECT(ADDRESS('ref '!$K$3,'ref '!F26,1,,CELL("contenu",$AB$2))))</f>
        <v/>
      </c>
      <c r="E27" s="10" t="str">
        <f ca="1">CELL("contenu",INDIRECT(ADDRESS('ref '!$K$3,'ref '!G26,1,,CELL("contenu",$AB$2))))</f>
        <v/>
      </c>
      <c r="F27" s="11" t="str">
        <f ca="1">CELL("contenu",INDIRECT(ADDRESS('ref '!$K$3,'ref '!H26,1,,CELL("contenu",$AB$2))))</f>
        <v/>
      </c>
      <c r="G27" s="12" t="str">
        <f ca="1">CELL("contenu",INDIRECT(ADDRESS('ref '!$K$4,'ref '!E26,1,,CELL("contenu",$AB$2))))</f>
        <v/>
      </c>
      <c r="H27" s="9" t="str">
        <f ca="1">CELL("contenu",INDIRECT(ADDRESS('ref '!$K$4,'ref '!F26,1,,CELL("contenu",$AB$2))))</f>
        <v/>
      </c>
      <c r="I27" s="10" t="str">
        <f ca="1">CELL("contenu",INDIRECT(ADDRESS('ref '!$K$4,'ref '!G26,1,,CELL("contenu",$AB$2))))</f>
        <v/>
      </c>
      <c r="J27" s="11" t="str">
        <f ca="1">CELL("contenu",INDIRECT(ADDRESS('ref '!$K$4,'ref '!H26,1,,CELL("contenu",$AB$2))))</f>
        <v/>
      </c>
      <c r="K27" s="12" t="str">
        <f ca="1">CELL("contenu",INDIRECT(ADDRESS('ref '!$K$5,'ref '!E26,1,,CELL("contenu",$AB$2))))</f>
        <v/>
      </c>
      <c r="L27" s="9" t="str">
        <f ca="1">CELL("contenu",INDIRECT(ADDRESS('ref '!$K$5,'ref '!F26,1,,CELL("contenu",$AB$2))))</f>
        <v/>
      </c>
      <c r="M27" s="10" t="str">
        <f ca="1">CELL("contenu",INDIRECT(ADDRESS('ref '!$K$5,'ref '!G26,1,,CELL("contenu",$AB$2))))</f>
        <v/>
      </c>
      <c r="N27" s="11" t="str">
        <f ca="1">CELL("contenu",INDIRECT(ADDRESS('ref '!$K$5,'ref '!H26,1,,CELL("contenu",$AB$2))))</f>
        <v/>
      </c>
      <c r="O27" s="12" t="str">
        <f ca="1">CELL("contenu",INDIRECT(ADDRESS('ref '!$K$6,'ref '!E26,1,,CELL("contenu",$AB$2))))</f>
        <v/>
      </c>
      <c r="P27" s="9" t="str">
        <f ca="1">CELL("contenu",INDIRECT(ADDRESS('ref '!$K$6,'ref '!F26,1,,CELL("contenu",$AB$2))))</f>
        <v/>
      </c>
      <c r="Q27" s="10" t="str">
        <f ca="1">CELL("contenu",INDIRECT(ADDRESS('ref '!$K$6,'ref '!G26,1,,CELL("contenu",$AB$2))))</f>
        <v/>
      </c>
      <c r="R27" s="11" t="str">
        <f ca="1">CELL("contenu",INDIRECT(ADDRESS('ref '!$K$6,'ref '!H26,1,,CELL("contenu",$AB$2))))</f>
        <v/>
      </c>
      <c r="S27" s="12" t="str">
        <f ca="1">CELL("contenu",INDIRECT(ADDRESS('ref '!$K$7,'ref '!E26,1,,CELL("contenu",$AB$2))))</f>
        <v/>
      </c>
      <c r="T27" s="9" t="str">
        <f ca="1">CELL("contenu",INDIRECT(ADDRESS('ref '!$K$7,'ref '!F26,1,,CELL("contenu",$AB$2))))</f>
        <v/>
      </c>
      <c r="U27" s="10" t="str">
        <f ca="1">CELL("contenu",INDIRECT(ADDRESS('ref '!$K$7,'ref '!G26,1,,CELL("contenu",$AB$2))))</f>
        <v/>
      </c>
      <c r="V27" s="11" t="str">
        <f ca="1">CELL("contenu",INDIRECT(ADDRESS('ref '!$K$7,'ref '!H26,1,,CELL("contenu",$AB$2))))</f>
        <v/>
      </c>
      <c r="W27" s="101" t="str">
        <f ca="1">CELL("contenu",INDIRECT(ADDRESS('ref '!$K$8,'ref '!E26,1,,CELL("contenu",$AB$2))))</f>
        <v/>
      </c>
      <c r="X27" s="102" t="str">
        <f ca="1">CELL("contenu",INDIRECT(ADDRESS('ref '!$K$8,'ref '!F26,1,,CELL("contenu",$AB$2))))</f>
        <v/>
      </c>
      <c r="Y27" s="103" t="str">
        <f ca="1">CELL("contenu",INDIRECT(ADDRESS('ref '!$K$8,'ref '!G26,1,,CELL("contenu",$AB$2))))</f>
        <v/>
      </c>
      <c r="Z27" s="23" t="str">
        <f ca="1">CELL("contenu",INDIRECT(ADDRESS('ref '!$K$9,'ref '!H26,1,,CELL("contenu",$AB$2))))</f>
        <v/>
      </c>
    </row>
    <row r="28" spans="1:26" x14ac:dyDescent="0.25">
      <c r="A28" s="17">
        <f t="shared" ca="1" si="0"/>
        <v>25</v>
      </c>
      <c r="B28" s="134" t="str">
        <f t="shared" ca="1" si="1"/>
        <v>PERROUIN Appoline</v>
      </c>
      <c r="C28" s="8" t="str">
        <f ca="1">CELL("contenu",INDIRECT(ADDRESS('ref '!$K$3,'ref '!E27,1,,CELL("contenu",$AB$2))))</f>
        <v/>
      </c>
      <c r="D28" s="9" t="str">
        <f ca="1">CELL("contenu",INDIRECT(ADDRESS('ref '!$K$3,'ref '!F27,1,,CELL("contenu",$AB$2))))</f>
        <v/>
      </c>
      <c r="E28" s="10" t="str">
        <f ca="1">CELL("contenu",INDIRECT(ADDRESS('ref '!$K$3,'ref '!G27,1,,CELL("contenu",$AB$2))))</f>
        <v/>
      </c>
      <c r="F28" s="11" t="str">
        <f ca="1">CELL("contenu",INDIRECT(ADDRESS('ref '!$K$3,'ref '!H27,1,,CELL("contenu",$AB$2))))</f>
        <v/>
      </c>
      <c r="G28" s="12" t="str">
        <f ca="1">CELL("contenu",INDIRECT(ADDRESS('ref '!$K$4,'ref '!E27,1,,CELL("contenu",$AB$2))))</f>
        <v/>
      </c>
      <c r="H28" s="9" t="str">
        <f ca="1">CELL("contenu",INDIRECT(ADDRESS('ref '!$K$4,'ref '!F27,1,,CELL("contenu",$AB$2))))</f>
        <v/>
      </c>
      <c r="I28" s="10" t="str">
        <f ca="1">CELL("contenu",INDIRECT(ADDRESS('ref '!$K$4,'ref '!G27,1,,CELL("contenu",$AB$2))))</f>
        <v/>
      </c>
      <c r="J28" s="11" t="str">
        <f ca="1">CELL("contenu",INDIRECT(ADDRESS('ref '!$K$4,'ref '!H27,1,,CELL("contenu",$AB$2))))</f>
        <v/>
      </c>
      <c r="K28" s="12" t="str">
        <f ca="1">CELL("contenu",INDIRECT(ADDRESS('ref '!$K$5,'ref '!E27,1,,CELL("contenu",$AB$2))))</f>
        <v/>
      </c>
      <c r="L28" s="9" t="str">
        <f ca="1">CELL("contenu",INDIRECT(ADDRESS('ref '!$K$5,'ref '!F27,1,,CELL("contenu",$AB$2))))</f>
        <v/>
      </c>
      <c r="M28" s="10" t="str">
        <f ca="1">CELL("contenu",INDIRECT(ADDRESS('ref '!$K$5,'ref '!G27,1,,CELL("contenu",$AB$2))))</f>
        <v/>
      </c>
      <c r="N28" s="11" t="str">
        <f ca="1">CELL("contenu",INDIRECT(ADDRESS('ref '!$K$5,'ref '!H27,1,,CELL("contenu",$AB$2))))</f>
        <v/>
      </c>
      <c r="O28" s="12" t="str">
        <f ca="1">CELL("contenu",INDIRECT(ADDRESS('ref '!$K$6,'ref '!E27,1,,CELL("contenu",$AB$2))))</f>
        <v/>
      </c>
      <c r="P28" s="9" t="str">
        <f ca="1">CELL("contenu",INDIRECT(ADDRESS('ref '!$K$6,'ref '!F27,1,,CELL("contenu",$AB$2))))</f>
        <v/>
      </c>
      <c r="Q28" s="10" t="str">
        <f ca="1">CELL("contenu",INDIRECT(ADDRESS('ref '!$K$6,'ref '!G27,1,,CELL("contenu",$AB$2))))</f>
        <v/>
      </c>
      <c r="R28" s="11" t="str">
        <f ca="1">CELL("contenu",INDIRECT(ADDRESS('ref '!$K$6,'ref '!H27,1,,CELL("contenu",$AB$2))))</f>
        <v/>
      </c>
      <c r="S28" s="12" t="str">
        <f ca="1">CELL("contenu",INDIRECT(ADDRESS('ref '!$K$7,'ref '!E27,1,,CELL("contenu",$AB$2))))</f>
        <v/>
      </c>
      <c r="T28" s="9" t="str">
        <f ca="1">CELL("contenu",INDIRECT(ADDRESS('ref '!$K$7,'ref '!F27,1,,CELL("contenu",$AB$2))))</f>
        <v/>
      </c>
      <c r="U28" s="10" t="str">
        <f ca="1">CELL("contenu",INDIRECT(ADDRESS('ref '!$K$7,'ref '!G27,1,,CELL("contenu",$AB$2))))</f>
        <v/>
      </c>
      <c r="V28" s="11" t="str">
        <f ca="1">CELL("contenu",INDIRECT(ADDRESS('ref '!$K$7,'ref '!H27,1,,CELL("contenu",$AB$2))))</f>
        <v/>
      </c>
      <c r="W28" s="101" t="str">
        <f ca="1">CELL("contenu",INDIRECT(ADDRESS('ref '!$K$8,'ref '!E27,1,,CELL("contenu",$AB$2))))</f>
        <v/>
      </c>
      <c r="X28" s="102" t="str">
        <f ca="1">CELL("contenu",INDIRECT(ADDRESS('ref '!$K$8,'ref '!F27,1,,CELL("contenu",$AB$2))))</f>
        <v/>
      </c>
      <c r="Y28" s="103" t="str">
        <f ca="1">CELL("contenu",INDIRECT(ADDRESS('ref '!$K$8,'ref '!G27,1,,CELL("contenu",$AB$2))))</f>
        <v/>
      </c>
      <c r="Z28" s="23" t="str">
        <f ca="1">CELL("contenu",INDIRECT(ADDRESS('ref '!$K$9,'ref '!H27,1,,CELL("contenu",$AB$2))))</f>
        <v/>
      </c>
    </row>
    <row r="29" spans="1:26" x14ac:dyDescent="0.25">
      <c r="A29" s="17">
        <f t="shared" ca="1" si="0"/>
        <v>26</v>
      </c>
      <c r="B29" s="134" t="str">
        <f t="shared" ca="1" si="1"/>
        <v>ROSALES--MURCIANO Matias</v>
      </c>
      <c r="C29" s="8" t="str">
        <f ca="1">CELL("contenu",INDIRECT(ADDRESS('ref '!$K$3,'ref '!E28,1,,CELL("contenu",$AB$2))))</f>
        <v/>
      </c>
      <c r="D29" s="9" t="str">
        <f ca="1">CELL("contenu",INDIRECT(ADDRESS('ref '!$K$3,'ref '!F28,1,,CELL("contenu",$AB$2))))</f>
        <v/>
      </c>
      <c r="E29" s="10" t="str">
        <f ca="1">CELL("contenu",INDIRECT(ADDRESS('ref '!$K$3,'ref '!G28,1,,CELL("contenu",$AB$2))))</f>
        <v/>
      </c>
      <c r="F29" s="11" t="str">
        <f ca="1">CELL("contenu",INDIRECT(ADDRESS('ref '!$K$3,'ref '!H28,1,,CELL("contenu",$AB$2))))</f>
        <v/>
      </c>
      <c r="G29" s="12" t="str">
        <f ca="1">CELL("contenu",INDIRECT(ADDRESS('ref '!$K$4,'ref '!E28,1,,CELL("contenu",$AB$2))))</f>
        <v/>
      </c>
      <c r="H29" s="9" t="str">
        <f ca="1">CELL("contenu",INDIRECT(ADDRESS('ref '!$K$4,'ref '!F28,1,,CELL("contenu",$AB$2))))</f>
        <v/>
      </c>
      <c r="I29" s="10" t="str">
        <f ca="1">CELL("contenu",INDIRECT(ADDRESS('ref '!$K$4,'ref '!G28,1,,CELL("contenu",$AB$2))))</f>
        <v/>
      </c>
      <c r="J29" s="11" t="str">
        <f ca="1">CELL("contenu",INDIRECT(ADDRESS('ref '!$K$4,'ref '!H28,1,,CELL("contenu",$AB$2))))</f>
        <v/>
      </c>
      <c r="K29" s="12" t="str">
        <f ca="1">CELL("contenu",INDIRECT(ADDRESS('ref '!$K$5,'ref '!E28,1,,CELL("contenu",$AB$2))))</f>
        <v/>
      </c>
      <c r="L29" s="9" t="str">
        <f ca="1">CELL("contenu",INDIRECT(ADDRESS('ref '!$K$5,'ref '!F28,1,,CELL("contenu",$AB$2))))</f>
        <v/>
      </c>
      <c r="M29" s="10" t="str">
        <f ca="1">CELL("contenu",INDIRECT(ADDRESS('ref '!$K$5,'ref '!G28,1,,CELL("contenu",$AB$2))))</f>
        <v/>
      </c>
      <c r="N29" s="11" t="str">
        <f ca="1">CELL("contenu",INDIRECT(ADDRESS('ref '!$K$5,'ref '!H28,1,,CELL("contenu",$AB$2))))</f>
        <v/>
      </c>
      <c r="O29" s="12" t="str">
        <f ca="1">CELL("contenu",INDIRECT(ADDRESS('ref '!$K$6,'ref '!E28,1,,CELL("contenu",$AB$2))))</f>
        <v/>
      </c>
      <c r="P29" s="9" t="str">
        <f ca="1">CELL("contenu",INDIRECT(ADDRESS('ref '!$K$6,'ref '!F28,1,,CELL("contenu",$AB$2))))</f>
        <v/>
      </c>
      <c r="Q29" s="10" t="str">
        <f ca="1">CELL("contenu",INDIRECT(ADDRESS('ref '!$K$6,'ref '!G28,1,,CELL("contenu",$AB$2))))</f>
        <v/>
      </c>
      <c r="R29" s="11" t="str">
        <f ca="1">CELL("contenu",INDIRECT(ADDRESS('ref '!$K$6,'ref '!H28,1,,CELL("contenu",$AB$2))))</f>
        <v/>
      </c>
      <c r="S29" s="12" t="str">
        <f ca="1">CELL("contenu",INDIRECT(ADDRESS('ref '!$K$7,'ref '!E28,1,,CELL("contenu",$AB$2))))</f>
        <v/>
      </c>
      <c r="T29" s="9" t="str">
        <f ca="1">CELL("contenu",INDIRECT(ADDRESS('ref '!$K$7,'ref '!F28,1,,CELL("contenu",$AB$2))))</f>
        <v/>
      </c>
      <c r="U29" s="10" t="str">
        <f ca="1">CELL("contenu",INDIRECT(ADDRESS('ref '!$K$7,'ref '!G28,1,,CELL("contenu",$AB$2))))</f>
        <v/>
      </c>
      <c r="V29" s="11" t="str">
        <f ca="1">CELL("contenu",INDIRECT(ADDRESS('ref '!$K$7,'ref '!H28,1,,CELL("contenu",$AB$2))))</f>
        <v/>
      </c>
      <c r="W29" s="101" t="str">
        <f ca="1">CELL("contenu",INDIRECT(ADDRESS('ref '!$K$8,'ref '!E28,1,,CELL("contenu",$AB$2))))</f>
        <v/>
      </c>
      <c r="X29" s="102" t="str">
        <f ca="1">CELL("contenu",INDIRECT(ADDRESS('ref '!$K$8,'ref '!F28,1,,CELL("contenu",$AB$2))))</f>
        <v/>
      </c>
      <c r="Y29" s="103" t="str">
        <f ca="1">CELL("contenu",INDIRECT(ADDRESS('ref '!$K$8,'ref '!G28,1,,CELL("contenu",$AB$2))))</f>
        <v/>
      </c>
      <c r="Z29" s="23" t="str">
        <f ca="1">CELL("contenu",INDIRECT(ADDRESS('ref '!$K$9,'ref '!H28,1,,CELL("contenu",$AB$2))))</f>
        <v/>
      </c>
    </row>
    <row r="30" spans="1:26" x14ac:dyDescent="0.25">
      <c r="A30" s="17">
        <f t="shared" ca="1" si="0"/>
        <v>27</v>
      </c>
      <c r="B30" s="134" t="str">
        <f t="shared" ca="1" si="1"/>
        <v>ROUVRE Emma</v>
      </c>
      <c r="C30" s="8" t="str">
        <f ca="1">CELL("contenu",INDIRECT(ADDRESS('ref '!$K$3,'ref '!E29,1,,CELL("contenu",$AB$2))))</f>
        <v/>
      </c>
      <c r="D30" s="9" t="str">
        <f ca="1">CELL("contenu",INDIRECT(ADDRESS('ref '!$K$3,'ref '!F29,1,,CELL("contenu",$AB$2))))</f>
        <v/>
      </c>
      <c r="E30" s="10" t="str">
        <f ca="1">CELL("contenu",INDIRECT(ADDRESS('ref '!$K$3,'ref '!G29,1,,CELL("contenu",$AB$2))))</f>
        <v/>
      </c>
      <c r="F30" s="11" t="str">
        <f ca="1">CELL("contenu",INDIRECT(ADDRESS('ref '!$K$3,'ref '!H29,1,,CELL("contenu",$AB$2))))</f>
        <v/>
      </c>
      <c r="G30" s="12" t="str">
        <f ca="1">CELL("contenu",INDIRECT(ADDRESS('ref '!$K$4,'ref '!E29,1,,CELL("contenu",$AB$2))))</f>
        <v/>
      </c>
      <c r="H30" s="9" t="str">
        <f ca="1">CELL("contenu",INDIRECT(ADDRESS('ref '!$K$4,'ref '!F29,1,,CELL("contenu",$AB$2))))</f>
        <v/>
      </c>
      <c r="I30" s="10" t="str">
        <f ca="1">CELL("contenu",INDIRECT(ADDRESS('ref '!$K$4,'ref '!G29,1,,CELL("contenu",$AB$2))))</f>
        <v/>
      </c>
      <c r="J30" s="11" t="str">
        <f ca="1">CELL("contenu",INDIRECT(ADDRESS('ref '!$K$4,'ref '!H29,1,,CELL("contenu",$AB$2))))</f>
        <v/>
      </c>
      <c r="K30" s="12" t="str">
        <f ca="1">CELL("contenu",INDIRECT(ADDRESS('ref '!$K$5,'ref '!E29,1,,CELL("contenu",$AB$2))))</f>
        <v/>
      </c>
      <c r="L30" s="9" t="str">
        <f ca="1">CELL("contenu",INDIRECT(ADDRESS('ref '!$K$5,'ref '!F29,1,,CELL("contenu",$AB$2))))</f>
        <v/>
      </c>
      <c r="M30" s="10" t="str">
        <f ca="1">CELL("contenu",INDIRECT(ADDRESS('ref '!$K$5,'ref '!G29,1,,CELL("contenu",$AB$2))))</f>
        <v/>
      </c>
      <c r="N30" s="11" t="str">
        <f ca="1">CELL("contenu",INDIRECT(ADDRESS('ref '!$K$5,'ref '!H29,1,,CELL("contenu",$AB$2))))</f>
        <v/>
      </c>
      <c r="O30" s="12" t="str">
        <f ca="1">CELL("contenu",INDIRECT(ADDRESS('ref '!$K$6,'ref '!E29,1,,CELL("contenu",$AB$2))))</f>
        <v/>
      </c>
      <c r="P30" s="9" t="str">
        <f ca="1">CELL("contenu",INDIRECT(ADDRESS('ref '!$K$6,'ref '!F29,1,,CELL("contenu",$AB$2))))</f>
        <v/>
      </c>
      <c r="Q30" s="10" t="str">
        <f ca="1">CELL("contenu",INDIRECT(ADDRESS('ref '!$K$6,'ref '!G29,1,,CELL("contenu",$AB$2))))</f>
        <v/>
      </c>
      <c r="R30" s="11" t="str">
        <f ca="1">CELL("contenu",INDIRECT(ADDRESS('ref '!$K$6,'ref '!H29,1,,CELL("contenu",$AB$2))))</f>
        <v/>
      </c>
      <c r="S30" s="12" t="str">
        <f ca="1">CELL("contenu",INDIRECT(ADDRESS('ref '!$K$7,'ref '!E29,1,,CELL("contenu",$AB$2))))</f>
        <v/>
      </c>
      <c r="T30" s="9" t="str">
        <f ca="1">CELL("contenu",INDIRECT(ADDRESS('ref '!$K$7,'ref '!F29,1,,CELL("contenu",$AB$2))))</f>
        <v/>
      </c>
      <c r="U30" s="10" t="str">
        <f ca="1">CELL("contenu",INDIRECT(ADDRESS('ref '!$K$7,'ref '!G29,1,,CELL("contenu",$AB$2))))</f>
        <v/>
      </c>
      <c r="V30" s="11" t="str">
        <f ca="1">CELL("contenu",INDIRECT(ADDRESS('ref '!$K$7,'ref '!H29,1,,CELL("contenu",$AB$2))))</f>
        <v/>
      </c>
      <c r="W30" s="101" t="str">
        <f ca="1">CELL("contenu",INDIRECT(ADDRESS('ref '!$K$8,'ref '!E29,1,,CELL("contenu",$AB$2))))</f>
        <v/>
      </c>
      <c r="X30" s="102" t="str">
        <f ca="1">CELL("contenu",INDIRECT(ADDRESS('ref '!$K$8,'ref '!F29,1,,CELL("contenu",$AB$2))))</f>
        <v/>
      </c>
      <c r="Y30" s="103" t="str">
        <f ca="1">CELL("contenu",INDIRECT(ADDRESS('ref '!$K$8,'ref '!G29,1,,CELL("contenu",$AB$2))))</f>
        <v/>
      </c>
      <c r="Z30" s="23" t="str">
        <f ca="1">CELL("contenu",INDIRECT(ADDRESS('ref '!$K$9,'ref '!H29,1,,CELL("contenu",$AB$2))))</f>
        <v/>
      </c>
    </row>
    <row r="31" spans="1:26" x14ac:dyDescent="0.25">
      <c r="A31" s="17">
        <f t="shared" ca="1" si="0"/>
        <v>28</v>
      </c>
      <c r="B31" s="134" t="str">
        <f t="shared" ca="1" si="1"/>
        <v>SANTOS--LARTIGUE Ines</v>
      </c>
      <c r="C31" s="8" t="str">
        <f ca="1">CELL("contenu",INDIRECT(ADDRESS('ref '!$K$3,'ref '!E30,1,,CELL("contenu",$AB$2))))</f>
        <v/>
      </c>
      <c r="D31" s="9" t="str">
        <f ca="1">CELL("contenu",INDIRECT(ADDRESS('ref '!$K$3,'ref '!F30,1,,CELL("contenu",$AB$2))))</f>
        <v/>
      </c>
      <c r="E31" s="10" t="str">
        <f ca="1">CELL("contenu",INDIRECT(ADDRESS('ref '!$K$3,'ref '!G30,1,,CELL("contenu",$AB$2))))</f>
        <v/>
      </c>
      <c r="F31" s="11" t="str">
        <f ca="1">CELL("contenu",INDIRECT(ADDRESS('ref '!$K$3,'ref '!H30,1,,CELL("contenu",$AB$2))))</f>
        <v/>
      </c>
      <c r="G31" s="12" t="str">
        <f ca="1">CELL("contenu",INDIRECT(ADDRESS('ref '!$K$4,'ref '!E30,1,,CELL("contenu",$AB$2))))</f>
        <v/>
      </c>
      <c r="H31" s="9" t="str">
        <f ca="1">CELL("contenu",INDIRECT(ADDRESS('ref '!$K$4,'ref '!F30,1,,CELL("contenu",$AB$2))))</f>
        <v/>
      </c>
      <c r="I31" s="10" t="str">
        <f ca="1">CELL("contenu",INDIRECT(ADDRESS('ref '!$K$4,'ref '!G30,1,,CELL("contenu",$AB$2))))</f>
        <v/>
      </c>
      <c r="J31" s="11" t="str">
        <f ca="1">CELL("contenu",INDIRECT(ADDRESS('ref '!$K$4,'ref '!H30,1,,CELL("contenu",$AB$2))))</f>
        <v/>
      </c>
      <c r="K31" s="12" t="str">
        <f ca="1">CELL("contenu",INDIRECT(ADDRESS('ref '!$K$5,'ref '!E30,1,,CELL("contenu",$AB$2))))</f>
        <v/>
      </c>
      <c r="L31" s="9" t="str">
        <f ca="1">CELL("contenu",INDIRECT(ADDRESS('ref '!$K$5,'ref '!F30,1,,CELL("contenu",$AB$2))))</f>
        <v/>
      </c>
      <c r="M31" s="10" t="str">
        <f ca="1">CELL("contenu",INDIRECT(ADDRESS('ref '!$K$5,'ref '!G30,1,,CELL("contenu",$AB$2))))</f>
        <v/>
      </c>
      <c r="N31" s="11" t="str">
        <f ca="1">CELL("contenu",INDIRECT(ADDRESS('ref '!$K$5,'ref '!H30,1,,CELL("contenu",$AB$2))))</f>
        <v/>
      </c>
      <c r="O31" s="12" t="str">
        <f ca="1">CELL("contenu",INDIRECT(ADDRESS('ref '!$K$6,'ref '!E30,1,,CELL("contenu",$AB$2))))</f>
        <v/>
      </c>
      <c r="P31" s="9" t="str">
        <f ca="1">CELL("contenu",INDIRECT(ADDRESS('ref '!$K$6,'ref '!F30,1,,CELL("contenu",$AB$2))))</f>
        <v/>
      </c>
      <c r="Q31" s="10" t="str">
        <f ca="1">CELL("contenu",INDIRECT(ADDRESS('ref '!$K$6,'ref '!G30,1,,CELL("contenu",$AB$2))))</f>
        <v/>
      </c>
      <c r="R31" s="11" t="str">
        <f ca="1">CELL("contenu",INDIRECT(ADDRESS('ref '!$K$6,'ref '!H30,1,,CELL("contenu",$AB$2))))</f>
        <v/>
      </c>
      <c r="S31" s="12" t="str">
        <f ca="1">CELL("contenu",INDIRECT(ADDRESS('ref '!$K$7,'ref '!E30,1,,CELL("contenu",$AB$2))))</f>
        <v/>
      </c>
      <c r="T31" s="9" t="str">
        <f ca="1">CELL("contenu",INDIRECT(ADDRESS('ref '!$K$7,'ref '!F30,1,,CELL("contenu",$AB$2))))</f>
        <v/>
      </c>
      <c r="U31" s="10" t="str">
        <f ca="1">CELL("contenu",INDIRECT(ADDRESS('ref '!$K$7,'ref '!G30,1,,CELL("contenu",$AB$2))))</f>
        <v/>
      </c>
      <c r="V31" s="11" t="str">
        <f ca="1">CELL("contenu",INDIRECT(ADDRESS('ref '!$K$7,'ref '!H30,1,,CELL("contenu",$AB$2))))</f>
        <v/>
      </c>
      <c r="W31" s="101" t="str">
        <f ca="1">CELL("contenu",INDIRECT(ADDRESS('ref '!$K$8,'ref '!E30,1,,CELL("contenu",$AB$2))))</f>
        <v/>
      </c>
      <c r="X31" s="102" t="str">
        <f ca="1">CELL("contenu",INDIRECT(ADDRESS('ref '!$K$8,'ref '!F30,1,,CELL("contenu",$AB$2))))</f>
        <v/>
      </c>
      <c r="Y31" s="103" t="str">
        <f ca="1">CELL("contenu",INDIRECT(ADDRESS('ref '!$K$8,'ref '!G30,1,,CELL("contenu",$AB$2))))</f>
        <v/>
      </c>
      <c r="Z31" s="23" t="str">
        <f ca="1">CELL("contenu",INDIRECT(ADDRESS('ref '!$K$9,'ref '!H30,1,,CELL("contenu",$AB$2))))</f>
        <v/>
      </c>
    </row>
    <row r="32" spans="1:26" x14ac:dyDescent="0.25">
      <c r="A32" s="17">
        <f t="shared" ca="1" si="0"/>
        <v>29</v>
      </c>
      <c r="B32" s="134" t="str">
        <f t="shared" ca="1" si="1"/>
        <v>TARRIERE EL HANNAOUI Lea</v>
      </c>
      <c r="C32" s="8" t="str">
        <f ca="1">CELL("contenu",INDIRECT(ADDRESS('ref '!$K$3,'ref '!E31,1,,CELL("contenu",$AB$2))))</f>
        <v/>
      </c>
      <c r="D32" s="9" t="str">
        <f ca="1">CELL("contenu",INDIRECT(ADDRESS('ref '!$K$3,'ref '!F31,1,,CELL("contenu",$AB$2))))</f>
        <v/>
      </c>
      <c r="E32" s="10" t="str">
        <f ca="1">CELL("contenu",INDIRECT(ADDRESS('ref '!$K$3,'ref '!G31,1,,CELL("contenu",$AB$2))))</f>
        <v/>
      </c>
      <c r="F32" s="11" t="str">
        <f ca="1">CELL("contenu",INDIRECT(ADDRESS('ref '!$K$3,'ref '!H31,1,,CELL("contenu",$AB$2))))</f>
        <v/>
      </c>
      <c r="G32" s="12" t="str">
        <f ca="1">CELL("contenu",INDIRECT(ADDRESS('ref '!$K$4,'ref '!E31,1,,CELL("contenu",$AB$2))))</f>
        <v/>
      </c>
      <c r="H32" s="9" t="str">
        <f ca="1">CELL("contenu",INDIRECT(ADDRESS('ref '!$K$4,'ref '!F31,1,,CELL("contenu",$AB$2))))</f>
        <v/>
      </c>
      <c r="I32" s="10" t="str">
        <f ca="1">CELL("contenu",INDIRECT(ADDRESS('ref '!$K$4,'ref '!G31,1,,CELL("contenu",$AB$2))))</f>
        <v/>
      </c>
      <c r="J32" s="11" t="str">
        <f ca="1">CELL("contenu",INDIRECT(ADDRESS('ref '!$K$4,'ref '!H31,1,,CELL("contenu",$AB$2))))</f>
        <v/>
      </c>
      <c r="K32" s="12" t="str">
        <f ca="1">CELL("contenu",INDIRECT(ADDRESS('ref '!$K$5,'ref '!E31,1,,CELL("contenu",$AB$2))))</f>
        <v/>
      </c>
      <c r="L32" s="9" t="str">
        <f ca="1">CELL("contenu",INDIRECT(ADDRESS('ref '!$K$5,'ref '!F31,1,,CELL("contenu",$AB$2))))</f>
        <v/>
      </c>
      <c r="M32" s="10" t="str">
        <f ca="1">CELL("contenu",INDIRECT(ADDRESS('ref '!$K$5,'ref '!G31,1,,CELL("contenu",$AB$2))))</f>
        <v/>
      </c>
      <c r="N32" s="11" t="str">
        <f ca="1">CELL("contenu",INDIRECT(ADDRESS('ref '!$K$5,'ref '!H31,1,,CELL("contenu",$AB$2))))</f>
        <v/>
      </c>
      <c r="O32" s="12" t="str">
        <f ca="1">CELL("contenu",INDIRECT(ADDRESS('ref '!$K$6,'ref '!E31,1,,CELL("contenu",$AB$2))))</f>
        <v/>
      </c>
      <c r="P32" s="9" t="str">
        <f ca="1">CELL("contenu",INDIRECT(ADDRESS('ref '!$K$6,'ref '!F31,1,,CELL("contenu",$AB$2))))</f>
        <v/>
      </c>
      <c r="Q32" s="10" t="str">
        <f ca="1">CELL("contenu",INDIRECT(ADDRESS('ref '!$K$6,'ref '!G31,1,,CELL("contenu",$AB$2))))</f>
        <v/>
      </c>
      <c r="R32" s="11" t="str">
        <f ca="1">CELL("contenu",INDIRECT(ADDRESS('ref '!$K$6,'ref '!H31,1,,CELL("contenu",$AB$2))))</f>
        <v/>
      </c>
      <c r="S32" s="12" t="str">
        <f ca="1">CELL("contenu",INDIRECT(ADDRESS('ref '!$K$7,'ref '!E31,1,,CELL("contenu",$AB$2))))</f>
        <v/>
      </c>
      <c r="T32" s="9" t="str">
        <f ca="1">CELL("contenu",INDIRECT(ADDRESS('ref '!$K$7,'ref '!F31,1,,CELL("contenu",$AB$2))))</f>
        <v/>
      </c>
      <c r="U32" s="10" t="str">
        <f ca="1">CELL("contenu",INDIRECT(ADDRESS('ref '!$K$7,'ref '!G31,1,,CELL("contenu",$AB$2))))</f>
        <v/>
      </c>
      <c r="V32" s="11" t="str">
        <f ca="1">CELL("contenu",INDIRECT(ADDRESS('ref '!$K$7,'ref '!H31,1,,CELL("contenu",$AB$2))))</f>
        <v/>
      </c>
      <c r="W32" s="101" t="str">
        <f ca="1">CELL("contenu",INDIRECT(ADDRESS('ref '!$K$8,'ref '!E31,1,,CELL("contenu",$AB$2))))</f>
        <v/>
      </c>
      <c r="X32" s="102" t="str">
        <f ca="1">CELL("contenu",INDIRECT(ADDRESS('ref '!$K$8,'ref '!F31,1,,CELL("contenu",$AB$2))))</f>
        <v/>
      </c>
      <c r="Y32" s="103" t="str">
        <f ca="1">CELL("contenu",INDIRECT(ADDRESS('ref '!$K$8,'ref '!G31,1,,CELL("contenu",$AB$2))))</f>
        <v/>
      </c>
      <c r="Z32" s="23" t="str">
        <f ca="1">CELL("contenu",INDIRECT(ADDRESS('ref '!$K$9,'ref '!H31,1,,CELL("contenu",$AB$2))))</f>
        <v/>
      </c>
    </row>
    <row r="33" spans="1:26" x14ac:dyDescent="0.25">
      <c r="A33" s="17">
        <f t="shared" ca="1" si="0"/>
        <v>30</v>
      </c>
      <c r="B33" s="134" t="str">
        <f t="shared" ca="1" si="1"/>
        <v>TRIOLET Mila</v>
      </c>
      <c r="C33" s="8" t="str">
        <f ca="1">CELL("contenu",INDIRECT(ADDRESS('ref '!$K$3,'ref '!E32,1,,CELL("contenu",$AB$2))))</f>
        <v/>
      </c>
      <c r="D33" s="9" t="str">
        <f ca="1">CELL("contenu",INDIRECT(ADDRESS('ref '!$K$3,'ref '!F32,1,,CELL("contenu",$AB$2))))</f>
        <v/>
      </c>
      <c r="E33" s="10" t="str">
        <f ca="1">CELL("contenu",INDIRECT(ADDRESS('ref '!$K$3,'ref '!G32,1,,CELL("contenu",$AB$2))))</f>
        <v/>
      </c>
      <c r="F33" s="11" t="str">
        <f ca="1">CELL("contenu",INDIRECT(ADDRESS('ref '!$K$3,'ref '!H32,1,,CELL("contenu",$AB$2))))</f>
        <v/>
      </c>
      <c r="G33" s="12" t="str">
        <f ca="1">CELL("contenu",INDIRECT(ADDRESS('ref '!$K$4,'ref '!E32,1,,CELL("contenu",$AB$2))))</f>
        <v/>
      </c>
      <c r="H33" s="9" t="str">
        <f ca="1">CELL("contenu",INDIRECT(ADDRESS('ref '!$K$4,'ref '!F32,1,,CELL("contenu",$AB$2))))</f>
        <v/>
      </c>
      <c r="I33" s="10" t="str">
        <f ca="1">CELL("contenu",INDIRECT(ADDRESS('ref '!$K$4,'ref '!G32,1,,CELL("contenu",$AB$2))))</f>
        <v/>
      </c>
      <c r="J33" s="11" t="str">
        <f ca="1">CELL("contenu",INDIRECT(ADDRESS('ref '!$K$4,'ref '!H32,1,,CELL("contenu",$AB$2))))</f>
        <v/>
      </c>
      <c r="K33" s="12" t="str">
        <f ca="1">CELL("contenu",INDIRECT(ADDRESS('ref '!$K$5,'ref '!E32,1,,CELL("contenu",$AB$2))))</f>
        <v/>
      </c>
      <c r="L33" s="9" t="str">
        <f ca="1">CELL("contenu",INDIRECT(ADDRESS('ref '!$K$5,'ref '!F32,1,,CELL("contenu",$AB$2))))</f>
        <v/>
      </c>
      <c r="M33" s="10" t="str">
        <f ca="1">CELL("contenu",INDIRECT(ADDRESS('ref '!$K$5,'ref '!G32,1,,CELL("contenu",$AB$2))))</f>
        <v/>
      </c>
      <c r="N33" s="11" t="str">
        <f ca="1">CELL("contenu",INDIRECT(ADDRESS('ref '!$K$5,'ref '!H32,1,,CELL("contenu",$AB$2))))</f>
        <v/>
      </c>
      <c r="O33" s="12" t="str">
        <f ca="1">CELL("contenu",INDIRECT(ADDRESS('ref '!$K$6,'ref '!E32,1,,CELL("contenu",$AB$2))))</f>
        <v/>
      </c>
      <c r="P33" s="9" t="str">
        <f ca="1">CELL("contenu",INDIRECT(ADDRESS('ref '!$K$6,'ref '!F32,1,,CELL("contenu",$AB$2))))</f>
        <v/>
      </c>
      <c r="Q33" s="10" t="str">
        <f ca="1">CELL("contenu",INDIRECT(ADDRESS('ref '!$K$6,'ref '!G32,1,,CELL("contenu",$AB$2))))</f>
        <v/>
      </c>
      <c r="R33" s="11" t="str">
        <f ca="1">CELL("contenu",INDIRECT(ADDRESS('ref '!$K$6,'ref '!H32,1,,CELL("contenu",$AB$2))))</f>
        <v/>
      </c>
      <c r="S33" s="12" t="str">
        <f ca="1">CELL("contenu",INDIRECT(ADDRESS('ref '!$K$7,'ref '!E32,1,,CELL("contenu",$AB$2))))</f>
        <v/>
      </c>
      <c r="T33" s="9" t="str">
        <f ca="1">CELL("contenu",INDIRECT(ADDRESS('ref '!$K$7,'ref '!F32,1,,CELL("contenu",$AB$2))))</f>
        <v/>
      </c>
      <c r="U33" s="10" t="str">
        <f ca="1">CELL("contenu",INDIRECT(ADDRESS('ref '!$K$7,'ref '!G32,1,,CELL("contenu",$AB$2))))</f>
        <v/>
      </c>
      <c r="V33" s="11" t="str">
        <f ca="1">CELL("contenu",INDIRECT(ADDRESS('ref '!$K$7,'ref '!H32,1,,CELL("contenu",$AB$2))))</f>
        <v/>
      </c>
      <c r="W33" s="101" t="str">
        <f ca="1">CELL("contenu",INDIRECT(ADDRESS('ref '!$K$8,'ref '!E32,1,,CELL("contenu",$AB$2))))</f>
        <v/>
      </c>
      <c r="X33" s="102" t="str">
        <f ca="1">CELL("contenu",INDIRECT(ADDRESS('ref '!$K$8,'ref '!F32,1,,CELL("contenu",$AB$2))))</f>
        <v/>
      </c>
      <c r="Y33" s="103" t="str">
        <f ca="1">CELL("contenu",INDIRECT(ADDRESS('ref '!$K$8,'ref '!G32,1,,CELL("contenu",$AB$2))))</f>
        <v/>
      </c>
      <c r="Z33" s="23" t="str">
        <f ca="1">CELL("contenu",INDIRECT(ADDRESS('ref '!$K$9,'ref '!H32,1,,CELL("contenu",$AB$2))))</f>
        <v/>
      </c>
    </row>
    <row r="34" spans="1:26" x14ac:dyDescent="0.25">
      <c r="A34" s="17">
        <f t="shared" ca="1" si="0"/>
        <v>31</v>
      </c>
      <c r="B34" s="134" t="str">
        <f t="shared" ca="1" si="1"/>
        <v>TROUCHON Marie-Helix</v>
      </c>
      <c r="C34" s="8" t="str">
        <f ca="1">CELL("contenu",INDIRECT(ADDRESS('ref '!$K$3,'ref '!E33,1,,CELL("contenu",$AB$2))))</f>
        <v/>
      </c>
      <c r="D34" s="9" t="str">
        <f ca="1">CELL("contenu",INDIRECT(ADDRESS('ref '!$K$3,'ref '!F33,1,,CELL("contenu",$AB$2))))</f>
        <v/>
      </c>
      <c r="E34" s="10" t="str">
        <f ca="1">CELL("contenu",INDIRECT(ADDRESS('ref '!$K$3,'ref '!G33,1,,CELL("contenu",$AB$2))))</f>
        <v/>
      </c>
      <c r="F34" s="11" t="str">
        <f ca="1">CELL("contenu",INDIRECT(ADDRESS('ref '!$K$3,'ref '!H33,1,,CELL("contenu",$AB$2))))</f>
        <v/>
      </c>
      <c r="G34" s="12" t="str">
        <f ca="1">CELL("contenu",INDIRECT(ADDRESS('ref '!$K$4,'ref '!E33,1,,CELL("contenu",$AB$2))))</f>
        <v/>
      </c>
      <c r="H34" s="9" t="str">
        <f ca="1">CELL("contenu",INDIRECT(ADDRESS('ref '!$K$4,'ref '!F33,1,,CELL("contenu",$AB$2))))</f>
        <v/>
      </c>
      <c r="I34" s="10" t="str">
        <f ca="1">CELL("contenu",INDIRECT(ADDRESS('ref '!$K$4,'ref '!G33,1,,CELL("contenu",$AB$2))))</f>
        <v/>
      </c>
      <c r="J34" s="11" t="str">
        <f ca="1">CELL("contenu",INDIRECT(ADDRESS('ref '!$K$4,'ref '!H33,1,,CELL("contenu",$AB$2))))</f>
        <v/>
      </c>
      <c r="K34" s="12" t="str">
        <f ca="1">CELL("contenu",INDIRECT(ADDRESS('ref '!$K$5,'ref '!E33,1,,CELL("contenu",$AB$2))))</f>
        <v/>
      </c>
      <c r="L34" s="9" t="str">
        <f ca="1">CELL("contenu",INDIRECT(ADDRESS('ref '!$K$5,'ref '!F33,1,,CELL("contenu",$AB$2))))</f>
        <v/>
      </c>
      <c r="M34" s="10" t="str">
        <f ca="1">CELL("contenu",INDIRECT(ADDRESS('ref '!$K$5,'ref '!G33,1,,CELL("contenu",$AB$2))))</f>
        <v/>
      </c>
      <c r="N34" s="11" t="str">
        <f ca="1">CELL("contenu",INDIRECT(ADDRESS('ref '!$K$5,'ref '!H33,1,,CELL("contenu",$AB$2))))</f>
        <v/>
      </c>
      <c r="O34" s="12" t="str">
        <f ca="1">CELL("contenu",INDIRECT(ADDRESS('ref '!$K$6,'ref '!E33,1,,CELL("contenu",$AB$2))))</f>
        <v/>
      </c>
      <c r="P34" s="9" t="str">
        <f ca="1">CELL("contenu",INDIRECT(ADDRESS('ref '!$K$6,'ref '!F33,1,,CELL("contenu",$AB$2))))</f>
        <v/>
      </c>
      <c r="Q34" s="10" t="str">
        <f ca="1">CELL("contenu",INDIRECT(ADDRESS('ref '!$K$6,'ref '!G33,1,,CELL("contenu",$AB$2))))</f>
        <v/>
      </c>
      <c r="R34" s="11" t="str">
        <f ca="1">CELL("contenu",INDIRECT(ADDRESS('ref '!$K$6,'ref '!H33,1,,CELL("contenu",$AB$2))))</f>
        <v/>
      </c>
      <c r="S34" s="12" t="str">
        <f ca="1">CELL("contenu",INDIRECT(ADDRESS('ref '!$K$7,'ref '!E33,1,,CELL("contenu",$AB$2))))</f>
        <v/>
      </c>
      <c r="T34" s="9" t="str">
        <f ca="1">CELL("contenu",INDIRECT(ADDRESS('ref '!$K$7,'ref '!F33,1,,CELL("contenu",$AB$2))))</f>
        <v/>
      </c>
      <c r="U34" s="10" t="str">
        <f ca="1">CELL("contenu",INDIRECT(ADDRESS('ref '!$K$7,'ref '!G33,1,,CELL("contenu",$AB$2))))</f>
        <v/>
      </c>
      <c r="V34" s="11" t="str">
        <f ca="1">CELL("contenu",INDIRECT(ADDRESS('ref '!$K$7,'ref '!H33,1,,CELL("contenu",$AB$2))))</f>
        <v/>
      </c>
      <c r="W34" s="101" t="str">
        <f ca="1">CELL("contenu",INDIRECT(ADDRESS('ref '!$K$8,'ref '!E33,1,,CELL("contenu",$AB$2))))</f>
        <v/>
      </c>
      <c r="X34" s="102" t="str">
        <f ca="1">CELL("contenu",INDIRECT(ADDRESS('ref '!$K$8,'ref '!F33,1,,CELL("contenu",$AB$2))))</f>
        <v/>
      </c>
      <c r="Y34" s="103" t="str">
        <f ca="1">CELL("contenu",INDIRECT(ADDRESS('ref '!$K$8,'ref '!G33,1,,CELL("contenu",$AB$2))))</f>
        <v/>
      </c>
      <c r="Z34" s="23" t="str">
        <f ca="1">CELL("contenu",INDIRECT(ADDRESS('ref '!$K$9,'ref '!H33,1,,CELL("contenu",$AB$2))))</f>
        <v/>
      </c>
    </row>
    <row r="35" spans="1:26" x14ac:dyDescent="0.25">
      <c r="A35" s="139">
        <f t="shared" ca="1" si="0"/>
        <v>32</v>
      </c>
      <c r="B35" s="140" t="str">
        <f t="shared" ca="1" si="1"/>
        <v>ZHENDRE Meline</v>
      </c>
      <c r="C35" s="141" t="str">
        <f ca="1">CELL("contenu",INDIRECT(ADDRESS('ref '!$K$3,'ref '!E34,1,,CELL("contenu",$AB$2))))</f>
        <v/>
      </c>
      <c r="D35" s="142" t="str">
        <f ca="1">CELL("contenu",INDIRECT(ADDRESS('ref '!$K$3,'ref '!F34,1,,CELL("contenu",$AB$2))))</f>
        <v/>
      </c>
      <c r="E35" s="143" t="str">
        <f ca="1">CELL("contenu",INDIRECT(ADDRESS('ref '!$K$3,'ref '!G34,1,,CELL("contenu",$AB$2))))</f>
        <v/>
      </c>
      <c r="F35" s="144" t="str">
        <f ca="1">CELL("contenu",INDIRECT(ADDRESS('ref '!$K$3,'ref '!H34,1,,CELL("contenu",$AB$2))))</f>
        <v/>
      </c>
      <c r="G35" s="145" t="str">
        <f ca="1">CELL("contenu",INDIRECT(ADDRESS('ref '!$K$4,'ref '!E34,1,,CELL("contenu",$AB$2))))</f>
        <v/>
      </c>
      <c r="H35" s="142" t="str">
        <f ca="1">CELL("contenu",INDIRECT(ADDRESS('ref '!$K$4,'ref '!F34,1,,CELL("contenu",$AB$2))))</f>
        <v/>
      </c>
      <c r="I35" s="143" t="str">
        <f ca="1">CELL("contenu",INDIRECT(ADDRESS('ref '!$K$4,'ref '!G34,1,,CELL("contenu",$AB$2))))</f>
        <v/>
      </c>
      <c r="J35" s="144" t="str">
        <f ca="1">CELL("contenu",INDIRECT(ADDRESS('ref '!$K$4,'ref '!H34,1,,CELL("contenu",$AB$2))))</f>
        <v/>
      </c>
      <c r="K35" s="145" t="str">
        <f ca="1">CELL("contenu",INDIRECT(ADDRESS('ref '!$K$5,'ref '!E34,1,,CELL("contenu",$AB$2))))</f>
        <v/>
      </c>
      <c r="L35" s="142" t="str">
        <f ca="1">CELL("contenu",INDIRECT(ADDRESS('ref '!$K$5,'ref '!F34,1,,CELL("contenu",$AB$2))))</f>
        <v/>
      </c>
      <c r="M35" s="143" t="str">
        <f ca="1">CELL("contenu",INDIRECT(ADDRESS('ref '!$K$5,'ref '!G34,1,,CELL("contenu",$AB$2))))</f>
        <v/>
      </c>
      <c r="N35" s="144" t="str">
        <f ca="1">CELL("contenu",INDIRECT(ADDRESS('ref '!$K$5,'ref '!H34,1,,CELL("contenu",$AB$2))))</f>
        <v/>
      </c>
      <c r="O35" s="145" t="str">
        <f ca="1">CELL("contenu",INDIRECT(ADDRESS('ref '!$K$6,'ref '!E34,1,,CELL("contenu",$AB$2))))</f>
        <v/>
      </c>
      <c r="P35" s="142" t="str">
        <f ca="1">CELL("contenu",INDIRECT(ADDRESS('ref '!$K$6,'ref '!F34,1,,CELL("contenu",$AB$2))))</f>
        <v/>
      </c>
      <c r="Q35" s="143" t="str">
        <f ca="1">CELL("contenu",INDIRECT(ADDRESS('ref '!$K$6,'ref '!G34,1,,CELL("contenu",$AB$2))))</f>
        <v/>
      </c>
      <c r="R35" s="144" t="str">
        <f ca="1">CELL("contenu",INDIRECT(ADDRESS('ref '!$K$6,'ref '!H34,1,,CELL("contenu",$AB$2))))</f>
        <v/>
      </c>
      <c r="S35" s="145" t="str">
        <f ca="1">CELL("contenu",INDIRECT(ADDRESS('ref '!$K$7,'ref '!E34,1,,CELL("contenu",$AB$2))))</f>
        <v/>
      </c>
      <c r="T35" s="142" t="str">
        <f ca="1">CELL("contenu",INDIRECT(ADDRESS('ref '!$K$7,'ref '!F34,1,,CELL("contenu",$AB$2))))</f>
        <v/>
      </c>
      <c r="U35" s="143" t="str">
        <f ca="1">CELL("contenu",INDIRECT(ADDRESS('ref '!$K$7,'ref '!G34,1,,CELL("contenu",$AB$2))))</f>
        <v/>
      </c>
      <c r="V35" s="144" t="str">
        <f ca="1">CELL("contenu",INDIRECT(ADDRESS('ref '!$K$7,'ref '!H34,1,,CELL("contenu",$AB$2))))</f>
        <v/>
      </c>
      <c r="W35" s="146" t="str">
        <f ca="1">CELL("contenu",INDIRECT(ADDRESS('ref '!$K$8,'ref '!E34,1,,CELL("contenu",$AB$2))))</f>
        <v/>
      </c>
      <c r="X35" s="147" t="str">
        <f ca="1">CELL("contenu",INDIRECT(ADDRESS('ref '!$K$8,'ref '!F34,1,,CELL("contenu",$AB$2))))</f>
        <v/>
      </c>
      <c r="Y35" s="148" t="str">
        <f ca="1">CELL("contenu",INDIRECT(ADDRESS('ref '!$K$8,'ref '!G34,1,,CELL("contenu",$AB$2))))</f>
        <v/>
      </c>
      <c r="Z35" s="149" t="str">
        <f ca="1">CELL("contenu",INDIRECT(ADDRESS('ref '!$K$9,'ref '!H34,1,,CELL("contenu",$AB$2))))</f>
        <v/>
      </c>
    </row>
    <row r="36" spans="1:26" x14ac:dyDescent="0.25">
      <c r="A36" s="141" t="str">
        <f t="shared" ca="1" si="0"/>
        <v/>
      </c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spans="1:26" x14ac:dyDescent="0.25">
      <c r="A37" s="141" t="str">
        <f t="shared" ca="1" si="0"/>
        <v/>
      </c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spans="1:26" x14ac:dyDescent="0.25">
      <c r="A38" s="141" t="str">
        <f t="shared" ca="1" si="0"/>
        <v/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spans="1:26" x14ac:dyDescent="0.25">
      <c r="A39" s="141" t="str">
        <f t="shared" ca="1" si="0"/>
        <v/>
      </c>
      <c r="B39" s="136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spans="1:26" x14ac:dyDescent="0.25">
      <c r="A40" s="141" t="str">
        <f t="shared" ca="1" si="0"/>
        <v/>
      </c>
      <c r="B40" s="136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spans="1:26" x14ac:dyDescent="0.25">
      <c r="A41" s="141" t="str">
        <f t="shared" ca="1" si="0"/>
        <v/>
      </c>
      <c r="B41" s="136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spans="1:26" x14ac:dyDescent="0.25">
      <c r="A42" s="141" t="str">
        <f ca="1">IF(TYPE(CELL("contenu",B42))=2,A41+1,"")</f>
        <v/>
      </c>
      <c r="B42" s="136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spans="1:26" x14ac:dyDescent="0.25">
      <c r="A43" s="141" t="str">
        <f ca="1">IF(TYPE(CELL("contenu",B43))=2,A42+1,"")</f>
        <v/>
      </c>
      <c r="B43" s="136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spans="1:26" x14ac:dyDescent="0.25">
      <c r="A44" s="141" t="str">
        <f ca="1">IF(TYPE(CELL("contenu",B44))=2,A43+1,"")</f>
        <v/>
      </c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spans="1:26" x14ac:dyDescent="0.25">
      <c r="A45" s="141" t="str">
        <f ca="1">IF(TYPE(CELL("contenu",B45))=2,A44+1,"")</f>
        <v/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</sheetData>
  <sheetProtection selectLockedCells="1"/>
  <mergeCells count="7">
    <mergeCell ref="C1:Z1"/>
    <mergeCell ref="C2:F2"/>
    <mergeCell ref="G2:J2"/>
    <mergeCell ref="K2:N2"/>
    <mergeCell ref="O2:R2"/>
    <mergeCell ref="S2:V2"/>
    <mergeCell ref="W2:Y2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93A2-F763-4B2C-A94C-F15B6B2FDB43}">
  <dimension ref="A3:A39"/>
  <sheetViews>
    <sheetView workbookViewId="0">
      <selection activeCell="A3" sqref="A3"/>
    </sheetView>
  </sheetViews>
  <sheetFormatPr baseColWidth="10" defaultRowHeight="15" x14ac:dyDescent="0.25"/>
  <cols>
    <col min="1" max="1" width="30.5703125" bestFit="1" customWidth="1"/>
  </cols>
  <sheetData>
    <row r="3" spans="1:1" x14ac:dyDescent="0.25">
      <c r="A3" s="215" t="s">
        <v>228</v>
      </c>
    </row>
    <row r="4" spans="1:1" x14ac:dyDescent="0.25">
      <c r="A4" s="216" t="s">
        <v>226</v>
      </c>
    </row>
    <row r="5" spans="1:1" x14ac:dyDescent="0.25">
      <c r="A5" s="217" t="s">
        <v>229</v>
      </c>
    </row>
    <row r="6" spans="1:1" x14ac:dyDescent="0.25">
      <c r="A6" s="218" t="s">
        <v>10</v>
      </c>
    </row>
    <row r="7" spans="1:1" x14ac:dyDescent="0.25">
      <c r="A7" s="217" t="s">
        <v>233</v>
      </c>
    </row>
    <row r="8" spans="1:1" x14ac:dyDescent="0.25">
      <c r="A8" s="216" t="s">
        <v>231</v>
      </c>
    </row>
    <row r="9" spans="1:1" x14ac:dyDescent="0.25">
      <c r="A9" s="216" t="s">
        <v>227</v>
      </c>
    </row>
    <row r="10" spans="1:1" x14ac:dyDescent="0.25">
      <c r="A10" s="217" t="s">
        <v>229</v>
      </c>
    </row>
    <row r="11" spans="1:1" x14ac:dyDescent="0.25">
      <c r="A11" s="218" t="s">
        <v>10</v>
      </c>
    </row>
    <row r="12" spans="1:1" x14ac:dyDescent="0.25">
      <c r="A12" s="217" t="s">
        <v>233</v>
      </c>
    </row>
    <row r="13" spans="1:1" x14ac:dyDescent="0.25">
      <c r="A13" s="216" t="s">
        <v>232</v>
      </c>
    </row>
    <row r="14" spans="1:1" x14ac:dyDescent="0.25">
      <c r="A14" s="216" t="s">
        <v>229</v>
      </c>
    </row>
    <row r="15" spans="1:1" x14ac:dyDescent="0.25">
      <c r="A15" s="217" t="s">
        <v>22</v>
      </c>
    </row>
    <row r="16" spans="1:1" x14ac:dyDescent="0.25">
      <c r="A16" s="218" t="s">
        <v>11</v>
      </c>
    </row>
    <row r="17" spans="1:1" x14ac:dyDescent="0.25">
      <c r="A17" s="218" t="s">
        <v>12</v>
      </c>
    </row>
    <row r="18" spans="1:1" x14ac:dyDescent="0.25">
      <c r="A18" s="218" t="s">
        <v>35</v>
      </c>
    </row>
    <row r="19" spans="1:1" x14ac:dyDescent="0.25">
      <c r="A19" s="217" t="s">
        <v>234</v>
      </c>
    </row>
    <row r="20" spans="1:1" x14ac:dyDescent="0.25">
      <c r="A20" s="217" t="s">
        <v>225</v>
      </c>
    </row>
    <row r="21" spans="1:1" x14ac:dyDescent="0.25">
      <c r="A21" s="218" t="s">
        <v>21</v>
      </c>
    </row>
    <row r="22" spans="1:1" x14ac:dyDescent="0.25">
      <c r="A22" s="217" t="s">
        <v>235</v>
      </c>
    </row>
    <row r="23" spans="1:1" x14ac:dyDescent="0.25">
      <c r="A23" s="217" t="s">
        <v>229</v>
      </c>
    </row>
    <row r="24" spans="1:1" x14ac:dyDescent="0.25">
      <c r="A24" s="218" t="s">
        <v>15</v>
      </c>
    </row>
    <row r="25" spans="1:1" x14ac:dyDescent="0.25">
      <c r="A25" s="218" t="s">
        <v>38</v>
      </c>
    </row>
    <row r="26" spans="1:1" x14ac:dyDescent="0.25">
      <c r="A26" s="218" t="s">
        <v>36</v>
      </c>
    </row>
    <row r="27" spans="1:1" x14ac:dyDescent="0.25">
      <c r="A27" s="218" t="s">
        <v>37</v>
      </c>
    </row>
    <row r="28" spans="1:1" x14ac:dyDescent="0.25">
      <c r="A28" s="218" t="s">
        <v>17</v>
      </c>
    </row>
    <row r="29" spans="1:1" x14ac:dyDescent="0.25">
      <c r="A29" s="218" t="s">
        <v>18</v>
      </c>
    </row>
    <row r="30" spans="1:1" x14ac:dyDescent="0.25">
      <c r="A30" s="218" t="s">
        <v>19</v>
      </c>
    </row>
    <row r="31" spans="1:1" x14ac:dyDescent="0.25">
      <c r="A31" s="218" t="s">
        <v>39</v>
      </c>
    </row>
    <row r="32" spans="1:1" x14ac:dyDescent="0.25">
      <c r="A32" s="218" t="s">
        <v>40</v>
      </c>
    </row>
    <row r="33" spans="1:1" x14ac:dyDescent="0.25">
      <c r="A33" s="218" t="s">
        <v>13</v>
      </c>
    </row>
    <row r="34" spans="1:1" x14ac:dyDescent="0.25">
      <c r="A34" s="218" t="s">
        <v>14</v>
      </c>
    </row>
    <row r="35" spans="1:1" x14ac:dyDescent="0.25">
      <c r="A35" s="218" t="s">
        <v>16</v>
      </c>
    </row>
    <row r="36" spans="1:1" x14ac:dyDescent="0.25">
      <c r="A36" s="218" t="s">
        <v>20</v>
      </c>
    </row>
    <row r="37" spans="1:1" x14ac:dyDescent="0.25">
      <c r="A37" s="217" t="s">
        <v>233</v>
      </c>
    </row>
    <row r="38" spans="1:1" x14ac:dyDescent="0.25">
      <c r="A38" s="216" t="s">
        <v>233</v>
      </c>
    </row>
    <row r="39" spans="1:1" x14ac:dyDescent="0.25">
      <c r="A39" s="216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1F13-8725-4203-B6D9-A45E1FA45EBC}">
  <dimension ref="A1:T38"/>
  <sheetViews>
    <sheetView tabSelected="1" workbookViewId="0">
      <selection activeCell="D4" sqref="D4"/>
    </sheetView>
  </sheetViews>
  <sheetFormatPr baseColWidth="10" defaultRowHeight="15" x14ac:dyDescent="0.25"/>
  <cols>
    <col min="1" max="1" width="18.5703125" customWidth="1"/>
    <col min="2" max="2" width="17.7109375" customWidth="1"/>
    <col min="3" max="3" width="13.7109375" customWidth="1"/>
    <col min="4" max="7" width="4.7109375" customWidth="1"/>
    <col min="8" max="8" width="8.7109375" customWidth="1"/>
    <col min="9" max="12" width="4.7109375" customWidth="1"/>
    <col min="13" max="13" width="8.7109375" customWidth="1"/>
    <col min="14" max="17" width="4.7109375" customWidth="1"/>
    <col min="18" max="18" width="8.7109375" customWidth="1"/>
    <col min="19" max="19" width="4.7109375" customWidth="1"/>
    <col min="20" max="20" width="8.7109375" customWidth="1"/>
  </cols>
  <sheetData>
    <row r="1" spans="1:20" ht="32.25" thickBot="1" x14ac:dyDescent="0.3">
      <c r="A1" s="1" t="s">
        <v>224</v>
      </c>
      <c r="B1" s="158" t="s">
        <v>220</v>
      </c>
      <c r="C1" s="127" t="s">
        <v>29</v>
      </c>
      <c r="D1" s="56" t="s">
        <v>221</v>
      </c>
      <c r="E1" s="57" t="s">
        <v>222</v>
      </c>
      <c r="F1" s="58" t="s">
        <v>223</v>
      </c>
      <c r="G1" s="183" t="s">
        <v>6</v>
      </c>
      <c r="H1" s="184"/>
      <c r="I1" s="56"/>
      <c r="J1" s="59"/>
      <c r="K1" s="58"/>
      <c r="L1" s="185" t="s">
        <v>7</v>
      </c>
      <c r="M1" s="186"/>
      <c r="N1" s="56"/>
      <c r="O1" s="59"/>
      <c r="P1" s="58"/>
      <c r="Q1" s="187" t="s">
        <v>8</v>
      </c>
      <c r="R1" s="188"/>
      <c r="S1" s="189" t="s">
        <v>9</v>
      </c>
      <c r="T1" s="190"/>
    </row>
    <row r="2" spans="1:20" ht="30.75" thickBot="1" x14ac:dyDescent="0.3">
      <c r="A2" s="211" t="s">
        <v>226</v>
      </c>
      <c r="B2" s="92" t="s">
        <v>10</v>
      </c>
      <c r="C2" s="93">
        <v>1</v>
      </c>
      <c r="D2" s="219"/>
      <c r="E2" s="163"/>
      <c r="F2" s="164"/>
      <c r="G2" s="60">
        <f>IF(COUNT(G3:G4)=0,"",SUM(G3:G4)/COUNT(G3:G4))</f>
        <v>3.75</v>
      </c>
      <c r="H2" s="61" t="str">
        <f t="shared" ref="H2:H18" si="0">IF(G2="","",IF(G2&gt;3.7,"A",IF(G2&gt;2.8,"B",IF(G2&gt;1.5,"C",IF(G2&gt;0,"D",IF(G2=0,""))))))</f>
        <v>A</v>
      </c>
      <c r="I2" s="193"/>
      <c r="J2" s="194"/>
      <c r="K2" s="195"/>
      <c r="L2" s="60" t="str">
        <f>IF(COUNT(L3:L4)=0,"",SUM(L3:L4)/COUNT(L3:L4))</f>
        <v/>
      </c>
      <c r="M2" s="62" t="str">
        <f t="shared" ref="M2:M18" si="1">IF(L2="","",IF(L2&gt;3.7,"A",IF(L2&gt;2.8,"B",IF(L2&gt;1.5,"C",IF(L2&gt;0,"D",IF(L2=0,""))))))</f>
        <v/>
      </c>
      <c r="N2" s="196"/>
      <c r="O2" s="197"/>
      <c r="P2" s="198"/>
      <c r="Q2" s="60" t="str">
        <f>IF(COUNT(Q3:Q4)=0,"",SUM(Q3:Q4)/COUNT(Q3:Q4))</f>
        <v/>
      </c>
      <c r="R2" s="63" t="str">
        <f t="shared" ref="R2:R18" si="2">IF(Q2="","",IF(Q2&gt;3.7,"A",IF(Q2&gt;2.8,"B",IF(Q2&gt;1.5,"C",IF(Q2&gt;0,"D",IF(Q2=0,""))))))</f>
        <v/>
      </c>
      <c r="S2" s="60">
        <f>IF(COUNT(S3:S4)=0,"",SUM(S3:S4)/COUNT(S3:S4))</f>
        <v>3.75</v>
      </c>
      <c r="T2" s="115" t="str">
        <f t="shared" ref="T2:T18" si="3">IF(S2="","",IF(S2&gt;3.7,"A",IF(S2&gt;2.8,"B",IF(S2&gt;1.5,"C",IF(S2&gt;0,"D",IF(S2=0,""))))))</f>
        <v>A</v>
      </c>
    </row>
    <row r="3" spans="1:20" x14ac:dyDescent="0.25">
      <c r="A3" s="211"/>
      <c r="B3" s="199" t="s">
        <v>11</v>
      </c>
      <c r="C3" s="200"/>
      <c r="D3" s="64" t="s">
        <v>22</v>
      </c>
      <c r="E3" s="65"/>
      <c r="F3" s="66"/>
      <c r="G3" s="67">
        <f>IF(COUNTBLANK($D$1:$F$1)=0,IF(COUNTA(D3:F3)=0,"",(COUNTIF(D3:F3,"A")*4+COUNTIF(D3:F3,"B")*3+COUNTIF(D3:F3,"C")*2+COUNTIF(D3:F3,"D"))/COUNTA(D3:F3)),"")</f>
        <v>4</v>
      </c>
      <c r="H3" s="68" t="str">
        <f t="shared" si="0"/>
        <v>A</v>
      </c>
      <c r="I3" s="64"/>
      <c r="J3" s="65"/>
      <c r="K3" s="66"/>
      <c r="L3" s="67" t="str">
        <f>IFERROR((((COUNTIF(Elève!I4:K4,"A"))*4)+((COUNTIF(Elève!I4:K4,"B"))*3)+((COUNTIF(Elève!I4:K4,"C"))*2)+((COUNTIF(Elève!I4:K4,"D"))*1))/(COUNTA(I3:K3)),"")</f>
        <v/>
      </c>
      <c r="M3" s="68" t="str">
        <f t="shared" si="1"/>
        <v/>
      </c>
      <c r="N3" s="64"/>
      <c r="O3" s="65"/>
      <c r="P3" s="66"/>
      <c r="Q3" s="67" t="str">
        <f>IFERROR((((COUNTIF(Elève!N4:P4,"A"))*4)+((COUNTIF(Elève!N4:P4,"B"))*3)+((COUNTIF(Elève!N4:P4,"C"))*2)+((COUNTIF(Elève!N4:P4,"D"))*1))/(COUNTA(N3:P3)),"")</f>
        <v/>
      </c>
      <c r="R3" s="68" t="str">
        <f t="shared" si="2"/>
        <v/>
      </c>
      <c r="S3" s="67">
        <f>IF(COUNT(G3,L3,Q3)=0,"",SUM(G3,L3,Q3)/COUNT(G3,L3,Q3))</f>
        <v>4</v>
      </c>
      <c r="T3" s="116" t="str">
        <f t="shared" si="3"/>
        <v>A</v>
      </c>
    </row>
    <row r="4" spans="1:20" ht="15.75" thickBot="1" x14ac:dyDescent="0.3">
      <c r="A4" s="211"/>
      <c r="B4" s="201" t="s">
        <v>12</v>
      </c>
      <c r="C4" s="202"/>
      <c r="D4" s="69" t="s">
        <v>22</v>
      </c>
      <c r="E4" s="70" t="s">
        <v>23</v>
      </c>
      <c r="F4" s="71"/>
      <c r="G4" s="67">
        <f>IF(COUNTBLANK($D$1:$F$1)=0,IF(COUNTA(D4:F4)=0,"",(COUNTIF(D4:F4,"A")*4+COUNTIF(D4:F4,"B")*3+COUNTIF(D4:F4,"C")*2+COUNTIF(D4:F4,"D"))/COUNTA(D4:F4)),"")</f>
        <v>3.5</v>
      </c>
      <c r="H4" s="73" t="str">
        <f t="shared" si="0"/>
        <v>B</v>
      </c>
      <c r="I4" s="69"/>
      <c r="J4" s="70"/>
      <c r="K4" s="71"/>
      <c r="L4" s="72" t="str">
        <f>IFERROR((((COUNTIF(Elève!I5:K5,"A"))*4)+((COUNTIF(Elève!I5:K5,"B"))*3)+((COUNTIF(Elève!I5:K5,"C"))*2)+((COUNTIF(Elève!I5:K5,"D"))*1))/(COUNTA(I4:K4)),"")</f>
        <v/>
      </c>
      <c r="M4" s="73" t="str">
        <f t="shared" si="1"/>
        <v/>
      </c>
      <c r="N4" s="69"/>
      <c r="O4" s="70"/>
      <c r="P4" s="71"/>
      <c r="Q4" s="72" t="str">
        <f>IFERROR((((COUNTIF(Elève!N5:P5,"A"))*4)+((COUNTIF(Elève!N5:P5,"B"))*3)+((COUNTIF(Elève!N5:P5,"C"))*2)+((COUNTIF(Elève!N5:P5,"D"))*1))/(COUNTA(N4:P4)),"")</f>
        <v/>
      </c>
      <c r="R4" s="73" t="str">
        <f t="shared" si="2"/>
        <v/>
      </c>
      <c r="S4" s="72">
        <f>IF(COUNT(G4,L4,Q4)=0,"",SUM(G4,L4,Q4)/COUNT(G4,L4,Q4))</f>
        <v>3.5</v>
      </c>
      <c r="T4" s="117" t="str">
        <f t="shared" si="3"/>
        <v>B</v>
      </c>
    </row>
    <row r="5" spans="1:20" ht="15.75" thickBot="1" x14ac:dyDescent="0.3">
      <c r="A5" s="211"/>
      <c r="B5" s="92" t="s">
        <v>13</v>
      </c>
      <c r="C5" s="94">
        <v>1</v>
      </c>
      <c r="D5" s="212"/>
      <c r="E5" s="150"/>
      <c r="F5" s="151"/>
      <c r="G5" s="60">
        <f>IF(COUNT(G6:G9)=0,"",SUM(G6:G9)/COUNT(G6:G9))</f>
        <v>2.6666666666666665</v>
      </c>
      <c r="H5" s="61" t="str">
        <f t="shared" si="0"/>
        <v>C</v>
      </c>
      <c r="I5" s="196"/>
      <c r="J5" s="197"/>
      <c r="K5" s="198"/>
      <c r="L5" s="60" t="str">
        <f>IF(COUNT(L6,L9)=0,"",SUM(L6:L9)/COUNT(L6,L9))</f>
        <v/>
      </c>
      <c r="M5" s="62" t="str">
        <f t="shared" si="1"/>
        <v/>
      </c>
      <c r="N5" s="196"/>
      <c r="O5" s="197"/>
      <c r="P5" s="198"/>
      <c r="Q5" s="60" t="str">
        <f>IF(COUNT(Q6,Q9)=0,"",SUM(Q6:Q9)/COUNT(Q6,Q9))</f>
        <v/>
      </c>
      <c r="R5" s="63" t="str">
        <f t="shared" si="2"/>
        <v/>
      </c>
      <c r="S5" s="60">
        <f>IF(COUNT(S6:S9)=0,"",SUM(S6:S9)/COUNT(S6:S9))</f>
        <v>2.6666666666666665</v>
      </c>
      <c r="T5" s="115" t="str">
        <f t="shared" si="3"/>
        <v>C</v>
      </c>
    </row>
    <row r="6" spans="1:20" x14ac:dyDescent="0.25">
      <c r="A6" s="211"/>
      <c r="B6" s="199" t="s">
        <v>38</v>
      </c>
      <c r="C6" s="200"/>
      <c r="D6" s="64"/>
      <c r="E6" s="65"/>
      <c r="F6" s="66" t="s">
        <v>24</v>
      </c>
      <c r="G6" s="67">
        <f>IF(COUNTBLANK($D$1:$F$1)=0,IF(COUNTA(D6:F6)=0,"",(COUNTIF(D6:F6,"A")*4+COUNTIF(D6:F6,"B")*3+COUNTIF(D6:F6,"C")*2+COUNTIF(D6:F6,"D"))/COUNTA(D6:F6)),"")</f>
        <v>2</v>
      </c>
      <c r="H6" s="68" t="str">
        <f t="shared" si="0"/>
        <v>C</v>
      </c>
      <c r="I6" s="64"/>
      <c r="J6" s="65"/>
      <c r="K6" s="66"/>
      <c r="L6" s="67" t="str">
        <f>IFERROR((((COUNTIF(Elève!I7:K7,"A"))*4)+((COUNTIF(Elève!I7:K7,"B"))*3)+((COUNTIF(Elève!I7:K7,"C"))*2)+((COUNTIF(Elève!I7:K7,"D"))*1))/(COUNTA(I6:K6)),"")</f>
        <v/>
      </c>
      <c r="M6" s="68" t="str">
        <f t="shared" si="1"/>
        <v/>
      </c>
      <c r="N6" s="64"/>
      <c r="O6" s="65"/>
      <c r="P6" s="66"/>
      <c r="Q6" s="67" t="str">
        <f>IFERROR((((COUNTIF(Elève!N7:P7,"A"))*4)+((COUNTIF(Elève!N7:P7,"B"))*3)+((COUNTIF(Elève!N7:P7,"C"))*2)+((COUNTIF(Elève!N7:P7,"D"))*1))/(COUNTA(N6:P6)),"")</f>
        <v/>
      </c>
      <c r="R6" s="68" t="str">
        <f t="shared" si="2"/>
        <v/>
      </c>
      <c r="S6" s="67">
        <f>IF(COUNT(G6,L6,Q6)=0,"",SUM(G6,L6,Q6)/COUNT(G6,L6,Q6))</f>
        <v>2</v>
      </c>
      <c r="T6" s="118" t="str">
        <f t="shared" si="3"/>
        <v>C</v>
      </c>
    </row>
    <row r="7" spans="1:20" x14ac:dyDescent="0.25">
      <c r="A7" s="211"/>
      <c r="B7" s="203" t="s">
        <v>35</v>
      </c>
      <c r="C7" s="204"/>
      <c r="D7" s="69" t="s">
        <v>22</v>
      </c>
      <c r="E7" s="70"/>
      <c r="F7" s="71"/>
      <c r="G7" s="67">
        <f>IF(COUNTBLANK($D$1:$F$1)=0,IF(COUNTA(D7:F7)=0,"",(COUNTIF(D7:F7,"A")*4+COUNTIF(D7:F7,"B")*3+COUNTIF(D7:F7,"C")*2+COUNTIF(D7:F7,"D"))/COUNTA(D7:F7)),"")</f>
        <v>4</v>
      </c>
      <c r="H7" s="78" t="str">
        <f t="shared" si="0"/>
        <v>A</v>
      </c>
      <c r="I7" s="69"/>
      <c r="J7" s="70"/>
      <c r="K7" s="71"/>
      <c r="L7" s="67" t="str">
        <f>IFERROR((((COUNTIF(Elève!I8:K8,"A"))*4)+((COUNTIF(Elève!I8:K8,"B"))*3)+((COUNTIF(Elève!I8:K8,"C"))*2)+((COUNTIF(Elève!I8:K8,"D"))*1))/(COUNTA(I7:K7)),"")</f>
        <v/>
      </c>
      <c r="M7" s="68" t="str">
        <f t="shared" si="1"/>
        <v/>
      </c>
      <c r="N7" s="69"/>
      <c r="O7" s="70"/>
      <c r="P7" s="71"/>
      <c r="Q7" s="67" t="str">
        <f>IFERROR((((COUNTIF(Elève!N8:P8,"A"))*4)+((COUNTIF(Elève!N8:P8,"B"))*3)+((COUNTIF(Elève!N8:P8,"C"))*2)+((COUNTIF(Elève!N8:P8,"D"))*1))/(COUNTA(N7:P7)),"")</f>
        <v/>
      </c>
      <c r="R7" s="68" t="str">
        <f t="shared" si="2"/>
        <v/>
      </c>
      <c r="S7" s="67">
        <f>IF(COUNT(G7,L7,Q7)=0,"",SUM(G7,L7,Q7)/COUNT(G7,L7,Q7))</f>
        <v>4</v>
      </c>
      <c r="T7" s="118" t="str">
        <f t="shared" si="3"/>
        <v>A</v>
      </c>
    </row>
    <row r="8" spans="1:20" x14ac:dyDescent="0.25">
      <c r="A8" s="211"/>
      <c r="B8" s="203" t="s">
        <v>36</v>
      </c>
      <c r="C8" s="204"/>
      <c r="D8" s="69"/>
      <c r="E8" s="70" t="s">
        <v>24</v>
      </c>
      <c r="F8" s="71"/>
      <c r="G8" s="67">
        <f>IF(COUNTBLANK($D$1:$F$1)=0,IF(COUNTA(D8:F8)=0,"",(COUNTIF(D8:F8,"A")*4+COUNTIF(D8:F8,"B")*3+COUNTIF(D8:F8,"C")*2+COUNTIF(D8:F8,"D"))/COUNTA(D8:F8)),"")</f>
        <v>2</v>
      </c>
      <c r="H8" s="78" t="str">
        <f t="shared" si="0"/>
        <v>C</v>
      </c>
      <c r="I8" s="69"/>
      <c r="J8" s="70"/>
      <c r="K8" s="71"/>
      <c r="L8" s="67" t="str">
        <f>IFERROR((((COUNTIF(Elève!I9:K9,"A"))*4)+((COUNTIF(Elève!I9:K9,"B"))*3)+((COUNTIF(Elève!I9:K9,"C"))*2)+((COUNTIF(Elève!I9:K9,"D"))*1))/(COUNTA(I8:K8)),"")</f>
        <v/>
      </c>
      <c r="M8" s="68" t="str">
        <f t="shared" si="1"/>
        <v/>
      </c>
      <c r="N8" s="69"/>
      <c r="O8" s="70"/>
      <c r="P8" s="71"/>
      <c r="Q8" s="67" t="str">
        <f>IFERROR((((COUNTIF(Elève!N9:P9,"A"))*4)+((COUNTIF(Elève!N9:P9,"B"))*3)+((COUNTIF(Elève!N9:P9,"C"))*2)+((COUNTIF(Elève!N9:P9,"D"))*1))/(COUNTA(N8:P8)),"")</f>
        <v/>
      </c>
      <c r="R8" s="68" t="str">
        <f t="shared" si="2"/>
        <v/>
      </c>
      <c r="S8" s="67">
        <f>IF(COUNT(G8,L8,Q8)=0,"",SUM(G8,L8,Q8)/COUNT(G8,L8,Q8))</f>
        <v>2</v>
      </c>
      <c r="T8" s="118" t="str">
        <f t="shared" si="3"/>
        <v>C</v>
      </c>
    </row>
    <row r="9" spans="1:20" ht="15.75" thickBot="1" x14ac:dyDescent="0.3">
      <c r="A9" s="211"/>
      <c r="B9" s="201" t="s">
        <v>37</v>
      </c>
      <c r="C9" s="202"/>
      <c r="D9" s="74"/>
      <c r="E9" s="75"/>
      <c r="F9" s="76"/>
      <c r="G9" s="67" t="str">
        <f>IF(COUNTBLANK($D$1:$F$1)=0,IF(COUNTA(D9:F9)=0,"",(COUNTIF(D9:F9,"A")*4+COUNTIF(D9:F9,"B")*3+COUNTIF(D9:F9,"C")*2+COUNTIF(D9:F9,"D"))/COUNTA(D9:F9)),"")</f>
        <v/>
      </c>
      <c r="H9" s="78" t="str">
        <f t="shared" si="0"/>
        <v/>
      </c>
      <c r="I9" s="74"/>
      <c r="J9" s="75"/>
      <c r="K9" s="76"/>
      <c r="L9" s="77" t="str">
        <f>IFERROR((((COUNTIF(Elève!I10:K10,"A"))*4)+((COUNTIF(Elève!I10:K10,"B"))*3)+((COUNTIF(Elève!I10:K10,"C"))*2)+((COUNTIF(Elève!I10:K10,"D"))*1))/(COUNTA(I9:K9)),"")</f>
        <v/>
      </c>
      <c r="M9" s="78" t="str">
        <f t="shared" si="1"/>
        <v/>
      </c>
      <c r="N9" s="74"/>
      <c r="O9" s="75"/>
      <c r="P9" s="76"/>
      <c r="Q9" s="77" t="str">
        <f>IFERROR((((COUNTIF(Elève!N10:P10,"A"))*4)+((COUNTIF(Elève!N10:P10,"B"))*3)+((COUNTIF(Elève!N10:P10,"C"))*2)+((COUNTIF(Elève!N10:P10,"D"))*1))/(COUNTA(N9:P9)),"")</f>
        <v/>
      </c>
      <c r="R9" s="78" t="str">
        <f t="shared" si="2"/>
        <v/>
      </c>
      <c r="S9" s="77" t="str">
        <f>IF(COUNT(G9,L9,Q9)=0,"",SUM(G9,L9,Q9)/COUNT(G9,L9,Q9))</f>
        <v/>
      </c>
      <c r="T9" s="119" t="str">
        <f t="shared" si="3"/>
        <v/>
      </c>
    </row>
    <row r="10" spans="1:20" ht="15.75" thickBot="1" x14ac:dyDescent="0.3">
      <c r="A10" s="211"/>
      <c r="B10" s="95" t="s">
        <v>14</v>
      </c>
      <c r="C10" s="96">
        <v>1</v>
      </c>
      <c r="D10" s="213"/>
      <c r="E10" s="152"/>
      <c r="F10" s="153"/>
      <c r="G10" s="60">
        <f>IF(COUNT(G11:G11)=0,"",SUM(G11:G11)/COUNT(G11:G11))</f>
        <v>3</v>
      </c>
      <c r="H10" s="61" t="str">
        <f t="shared" si="0"/>
        <v>B</v>
      </c>
      <c r="I10" s="193"/>
      <c r="J10" s="194"/>
      <c r="K10" s="195"/>
      <c r="L10" s="60" t="str">
        <f>IF(COUNT(L11,#REF!)=0,"",SUM(L11:L11)/COUNT(L11,#REF!))</f>
        <v/>
      </c>
      <c r="M10" s="62" t="str">
        <f t="shared" si="1"/>
        <v/>
      </c>
      <c r="N10" s="196"/>
      <c r="O10" s="197"/>
      <c r="P10" s="198"/>
      <c r="Q10" s="60" t="str">
        <f>IF(COUNT(Q11,#REF!)=0,"",SUM(Q11:Q11)/COUNT(Q11,#REF!))</f>
        <v/>
      </c>
      <c r="R10" s="63" t="str">
        <f t="shared" si="2"/>
        <v/>
      </c>
      <c r="S10" s="60">
        <f>IF(COUNT(S11:S11)=0,"",SUM(S11:S11)/COUNT(S11:S11))</f>
        <v>3</v>
      </c>
      <c r="T10" s="115" t="str">
        <f t="shared" si="3"/>
        <v>B</v>
      </c>
    </row>
    <row r="11" spans="1:20" ht="15.75" thickBot="1" x14ac:dyDescent="0.3">
      <c r="A11" s="211"/>
      <c r="B11" s="193" t="s">
        <v>15</v>
      </c>
      <c r="C11" s="195"/>
      <c r="D11" s="64"/>
      <c r="E11" s="65"/>
      <c r="F11" s="66" t="s">
        <v>23</v>
      </c>
      <c r="G11" s="67">
        <f>IF(COUNTBLANK($D$1:$F$1)=0,IF(COUNTA(D11:F11)=0,"",(COUNTIF(D11:F11,"A")*4+COUNTIF(D11:F11,"B")*3+COUNTIF(D11:F11,"C")*2+COUNTIF(D11:F11,"D"))/COUNTA(D11:F11)),"")</f>
        <v>3</v>
      </c>
      <c r="H11" s="68" t="str">
        <f t="shared" si="0"/>
        <v>B</v>
      </c>
      <c r="I11" s="64"/>
      <c r="J11" s="65"/>
      <c r="K11" s="66"/>
      <c r="L11" s="67" t="str">
        <f>IFERROR((((COUNTIF(Elève!I12:K12,"A"))*4)+((COUNTIF(Elève!I12:K12,"B"))*3)+((COUNTIF(Elève!I12:K12,"C"))*2)+((COUNTIF(Elève!I12:K12,"D"))*1))/(COUNTA(I11:K11)),"")</f>
        <v/>
      </c>
      <c r="M11" s="68" t="str">
        <f t="shared" si="1"/>
        <v/>
      </c>
      <c r="N11" s="64"/>
      <c r="O11" s="65"/>
      <c r="P11" s="66"/>
      <c r="Q11" s="67" t="str">
        <f>IFERROR((((COUNTIF(Elève!N12:P12,"A"))*4)+((COUNTIF(Elève!N12:P12,"B"))*3)+((COUNTIF(Elève!N12:P12,"C"))*2)+((COUNTIF(Elève!N12:P12,"D"))*1))/(COUNTA(N11:P11)),"")</f>
        <v/>
      </c>
      <c r="R11" s="68" t="str">
        <f t="shared" si="2"/>
        <v/>
      </c>
      <c r="S11" s="67">
        <f>IF(COUNT(G11,L11,Q11)=0,"",SUM(G11,L11,Q11)/COUNT(G11,L11,Q11))</f>
        <v>3</v>
      </c>
      <c r="T11" s="116" t="str">
        <f t="shared" si="3"/>
        <v>B</v>
      </c>
    </row>
    <row r="12" spans="1:20" ht="15.75" thickBot="1" x14ac:dyDescent="0.3">
      <c r="A12" s="211"/>
      <c r="B12" s="95" t="s">
        <v>16</v>
      </c>
      <c r="C12" s="96">
        <v>1</v>
      </c>
      <c r="D12" s="213"/>
      <c r="E12" s="152"/>
      <c r="F12" s="153"/>
      <c r="G12" s="60">
        <f>IF(COUNT(G13:G15)=0,"",SUM(G13:G15)/COUNT(G13:G15))</f>
        <v>2</v>
      </c>
      <c r="H12" s="61" t="str">
        <f t="shared" si="0"/>
        <v>C</v>
      </c>
      <c r="I12" s="193"/>
      <c r="J12" s="194"/>
      <c r="K12" s="195"/>
      <c r="L12" s="60" t="str">
        <f>IF(COUNT(L13:L15)=0,"",SUM(L13:L15)/COUNT(L13:L15))</f>
        <v/>
      </c>
      <c r="M12" s="62" t="str">
        <f t="shared" si="1"/>
        <v/>
      </c>
      <c r="N12" s="196"/>
      <c r="O12" s="197"/>
      <c r="P12" s="198"/>
      <c r="Q12" s="60" t="str">
        <f>IF(COUNT(Q13:Q15)=0,"",SUM(Q13:Q15)/COUNT(Q13:Q15))</f>
        <v/>
      </c>
      <c r="R12" s="63" t="str">
        <f t="shared" si="2"/>
        <v/>
      </c>
      <c r="S12" s="60">
        <f>IF(COUNT(S13:S15)=0,"",SUM(S13:S15)/COUNT(S13:S15))</f>
        <v>2</v>
      </c>
      <c r="T12" s="115" t="str">
        <f t="shared" si="3"/>
        <v>C</v>
      </c>
    </row>
    <row r="13" spans="1:20" x14ac:dyDescent="0.25">
      <c r="A13" s="211"/>
      <c r="B13" s="199" t="s">
        <v>17</v>
      </c>
      <c r="C13" s="200"/>
      <c r="D13" s="64"/>
      <c r="E13" s="65"/>
      <c r="F13" s="66"/>
      <c r="G13" s="67" t="str">
        <f>IF(COUNTBLANK($D$1:$F$1)=0,IF(COUNTA(D13:F13)=0,"",(COUNTIF(D13:F13,"A")*4+COUNTIF(D13:F13,"B")*3+COUNTIF(D13:F13,"C")*2+COUNTIF(D13:F13,"D"))/COUNTA(D13:F13)),"")</f>
        <v/>
      </c>
      <c r="H13" s="68" t="str">
        <f t="shared" si="0"/>
        <v/>
      </c>
      <c r="I13" s="64"/>
      <c r="J13" s="65"/>
      <c r="K13" s="66"/>
      <c r="L13" s="67" t="str">
        <f>IFERROR((((COUNTIF(Elève!I14:K14,"A"))*4)+((COUNTIF(Elève!I14:K14,"B"))*3)+((COUNTIF(Elève!I14:K14,"C"))*2)+((COUNTIF(Elève!I14:K14,"D"))*1))/(COUNTA(I13:K13)),"")</f>
        <v/>
      </c>
      <c r="M13" s="68" t="str">
        <f t="shared" si="1"/>
        <v/>
      </c>
      <c r="N13" s="64"/>
      <c r="O13" s="65"/>
      <c r="P13" s="66"/>
      <c r="Q13" s="67" t="str">
        <f>IFERROR((((COUNTIF(Elève!N14:P14,"A"))*4)+((COUNTIF(Elève!N14:P14,"B"))*3)+((COUNTIF(Elève!N14:P14,"C"))*2)+((COUNTIF(Elève!N14:P14,"D"))*1))/(COUNTA(N13:P13)),"")</f>
        <v/>
      </c>
      <c r="R13" s="68" t="str">
        <f t="shared" si="2"/>
        <v/>
      </c>
      <c r="S13" s="67" t="str">
        <f>IF(COUNT(G13,L13,Q13)=0,"",SUM(G13,L13,Q13)/COUNT(G13,L13,Q13))</f>
        <v/>
      </c>
      <c r="T13" s="120" t="str">
        <f t="shared" si="3"/>
        <v/>
      </c>
    </row>
    <row r="14" spans="1:20" x14ac:dyDescent="0.25">
      <c r="A14" s="211"/>
      <c r="B14" s="203" t="s">
        <v>18</v>
      </c>
      <c r="C14" s="204"/>
      <c r="D14" s="69"/>
      <c r="E14" s="70" t="s">
        <v>25</v>
      </c>
      <c r="F14" s="71" t="s">
        <v>23</v>
      </c>
      <c r="G14" s="67">
        <f>IF(COUNTBLANK($D$1:$F$1)=0,IF(COUNTA(D14:F14)=0,"",(COUNTIF(D14:F14,"A")*4+COUNTIF(D14:F14,"B")*3+COUNTIF(D14:F14,"C")*2+COUNTIF(D14:F14,"D"))/COUNTA(D14:F14)),"")</f>
        <v>2</v>
      </c>
      <c r="H14" s="73" t="str">
        <f t="shared" si="0"/>
        <v>C</v>
      </c>
      <c r="I14" s="69"/>
      <c r="J14" s="70"/>
      <c r="K14" s="71"/>
      <c r="L14" s="72" t="str">
        <f>IFERROR((((COUNTIF(Elève!I15:K15,"A"))*4)+((COUNTIF(Elève!I15:K15,"B"))*3)+((COUNTIF(Elève!I15:K15,"C"))*2)+((COUNTIF(Elève!I15:K15,"D"))*1))/(COUNTA(I14:K14)),"")</f>
        <v/>
      </c>
      <c r="M14" s="73" t="str">
        <f t="shared" si="1"/>
        <v/>
      </c>
      <c r="N14" s="69"/>
      <c r="O14" s="70"/>
      <c r="P14" s="71"/>
      <c r="Q14" s="72" t="str">
        <f>IFERROR((((COUNTIF(Elève!N15:P15,"A"))*4)+((COUNTIF(Elève!N15:P15,"B"))*3)+((COUNTIF(Elève!N15:P15,"C"))*2)+((COUNTIF(Elève!N15:P15,"D"))*1))/(COUNTA(N14:P14)),"")</f>
        <v/>
      </c>
      <c r="R14" s="73" t="str">
        <f t="shared" si="2"/>
        <v/>
      </c>
      <c r="S14" s="72">
        <f>IF(COUNT(G14,L14,Q14)=0,"",SUM(G14,L14,Q14)/COUNT(G14,L14,Q14))</f>
        <v>2</v>
      </c>
      <c r="T14" s="117" t="str">
        <f t="shared" si="3"/>
        <v>C</v>
      </c>
    </row>
    <row r="15" spans="1:20" ht="15.75" thickBot="1" x14ac:dyDescent="0.3">
      <c r="A15" s="211"/>
      <c r="B15" s="201" t="s">
        <v>19</v>
      </c>
      <c r="C15" s="202"/>
      <c r="D15" s="74"/>
      <c r="E15" s="75"/>
      <c r="F15" s="76"/>
      <c r="G15" s="67" t="str">
        <f>IF(COUNTBLANK($D$1:$F$1)=0,IF(COUNTA(D15:F15)=0,"",(COUNTIF(D15:F15,"A")*4+COUNTIF(D15:F15,"B")*3+COUNTIF(D15:F15,"C")*2+COUNTIF(D15:F15,"D"))/COUNTA(D15:F15)),"")</f>
        <v/>
      </c>
      <c r="H15" s="78" t="str">
        <f t="shared" si="0"/>
        <v/>
      </c>
      <c r="I15" s="74"/>
      <c r="J15" s="75"/>
      <c r="K15" s="76"/>
      <c r="L15" s="77" t="str">
        <f>IFERROR((((COUNTIF(Elève!I16:K16,"A"))*4)+((COUNTIF(Elève!I16:K16,"B"))*3)+((COUNTIF(Elève!I16:K16,"C"))*2)+((COUNTIF(Elève!I16:K16,"D"))*1))/(COUNTA(I15:K15)),"")</f>
        <v/>
      </c>
      <c r="M15" s="78" t="str">
        <f t="shared" si="1"/>
        <v/>
      </c>
      <c r="N15" s="74"/>
      <c r="O15" s="75"/>
      <c r="P15" s="76"/>
      <c r="Q15" s="77" t="str">
        <f>IFERROR((((COUNTIF(Elève!N16:P16,"A"))*4)+((COUNTIF(Elève!N16:P16,"B"))*3)+((COUNTIF(Elève!N16:P16,"C"))*2)+((COUNTIF(Elève!N16:P16,"D"))*1))/(COUNTA(N15:P15)),"")</f>
        <v/>
      </c>
      <c r="R15" s="78" t="str">
        <f t="shared" si="2"/>
        <v/>
      </c>
      <c r="S15" s="77" t="str">
        <f>IF(COUNT(G15,L15,Q15)=0,"",SUM(G15,L15,Q15)/COUNT(G15,L15,Q15))</f>
        <v/>
      </c>
      <c r="T15" s="121" t="str">
        <f t="shared" si="3"/>
        <v/>
      </c>
    </row>
    <row r="16" spans="1:20" ht="15.75" thickBot="1" x14ac:dyDescent="0.3">
      <c r="A16" s="211"/>
      <c r="B16" s="95" t="s">
        <v>20</v>
      </c>
      <c r="C16" s="96">
        <v>1</v>
      </c>
      <c r="D16" s="213"/>
      <c r="E16" s="152"/>
      <c r="F16" s="153"/>
      <c r="G16" s="60">
        <f>IF(COUNT(G17:G18)=0,"",SUM(G17:G18)/COUNT(G17:G18))</f>
        <v>3.5</v>
      </c>
      <c r="H16" s="61" t="str">
        <f t="shared" si="0"/>
        <v>B</v>
      </c>
      <c r="I16" s="193"/>
      <c r="J16" s="194"/>
      <c r="K16" s="195"/>
      <c r="L16" s="60" t="str">
        <f>IF(COUNT(L18)=0,"",SUM(L18)/COUNT(L18))</f>
        <v/>
      </c>
      <c r="M16" s="62" t="str">
        <f t="shared" si="1"/>
        <v/>
      </c>
      <c r="N16" s="196"/>
      <c r="O16" s="197"/>
      <c r="P16" s="198"/>
      <c r="Q16" s="60" t="str">
        <f>IF(COUNT(Q18)=0,"",SUM(Q18)/COUNT(Q18))</f>
        <v/>
      </c>
      <c r="R16" s="63" t="str">
        <f t="shared" si="2"/>
        <v/>
      </c>
      <c r="S16" s="60">
        <f>IF(COUNT(S18)=0,"",SUM(S18)/COUNT(S18))</f>
        <v>4</v>
      </c>
      <c r="T16" s="115" t="str">
        <f t="shared" si="3"/>
        <v>A</v>
      </c>
    </row>
    <row r="17" spans="1:20" x14ac:dyDescent="0.25">
      <c r="A17" s="211"/>
      <c r="B17" s="205" t="s">
        <v>39</v>
      </c>
      <c r="C17" s="206"/>
      <c r="D17" s="79"/>
      <c r="E17" s="80" t="s">
        <v>23</v>
      </c>
      <c r="F17" s="81"/>
      <c r="G17" s="67">
        <f>IF(COUNTBLANK($D$1:$F$1)=0,IF(COUNTA(D17:F17)=0,"",(COUNTIF(D17:F17,"A")*4+COUNTIF(D17:F17,"B")*3+COUNTIF(D17:F17,"C")*2+COUNTIF(D17:F17,"D"))/COUNTA(D17:F17)),"")</f>
        <v>3</v>
      </c>
      <c r="H17" s="78" t="str">
        <f t="shared" si="0"/>
        <v>B</v>
      </c>
      <c r="I17" s="83"/>
      <c r="J17" s="80"/>
      <c r="K17" s="81"/>
      <c r="L17" s="67" t="str">
        <f>IFERROR((((COUNTIF(Elève!I18:K18,"A"))*4)+((COUNTIF(Elève!I18:K18,"B"))*3)+((COUNTIF(Elève!I18:K18,"C"))*2)+((COUNTIF(Elève!I18:K18,"D"))*1))/(COUNTA(I17:K17)),"")</f>
        <v/>
      </c>
      <c r="M17" s="68" t="str">
        <f t="shared" si="1"/>
        <v/>
      </c>
      <c r="N17" s="84"/>
      <c r="O17" s="85"/>
      <c r="P17" s="86"/>
      <c r="Q17" s="67" t="str">
        <f>IFERROR((((COUNTIF(Elève!N18:P18,"A"))*4)+((COUNTIF(Elève!N18:P18,"B"))*3)+((COUNTIF(Elève!N18:P18,"C"))*2)+((COUNTIF(Elève!N18:P18,"D"))*1))/(COUNTA(N17:P17)),"")</f>
        <v/>
      </c>
      <c r="R17" s="68" t="str">
        <f t="shared" si="2"/>
        <v/>
      </c>
      <c r="S17" s="67">
        <f>IF(COUNT(G17,L17,Q17)=0,"",SUM(G17,L17,Q17)/COUNT(G17,L17,Q17))</f>
        <v>3</v>
      </c>
      <c r="T17" s="118" t="str">
        <f t="shared" si="3"/>
        <v>B</v>
      </c>
    </row>
    <row r="18" spans="1:20" ht="15.75" thickBot="1" x14ac:dyDescent="0.3">
      <c r="A18" s="211"/>
      <c r="B18" s="201" t="s">
        <v>40</v>
      </c>
      <c r="C18" s="202"/>
      <c r="D18" s="87"/>
      <c r="E18" s="88"/>
      <c r="F18" s="89" t="s">
        <v>22</v>
      </c>
      <c r="G18" s="67">
        <f>IF(COUNTBLANK($D$1:$F$1)=0,IF(COUNTA(D18:F18)=0,"",(COUNTIF(D18:F18,"A")*4+COUNTIF(D18:F18,"B")*3+COUNTIF(D18:F18,"C")*2+COUNTIF(D18:F18,"D"))/COUNTA(D18:F18)),"")</f>
        <v>4</v>
      </c>
      <c r="H18" s="91" t="str">
        <f t="shared" si="0"/>
        <v>A</v>
      </c>
      <c r="I18" s="87"/>
      <c r="J18" s="88"/>
      <c r="K18" s="89"/>
      <c r="L18" s="90" t="str">
        <f>IFERROR((((COUNTIF(Elève!I19:K19,"A"))*4)+((COUNTIF(Elève!I19:K19,"B"))*3)+((COUNTIF(Elève!I19:K19,"C"))*2)+((COUNTIF(Elève!I19:K19,"D"))*1))/(COUNTA(I18:K18)),"")</f>
        <v/>
      </c>
      <c r="M18" s="91" t="str">
        <f t="shared" si="1"/>
        <v/>
      </c>
      <c r="N18" s="87"/>
      <c r="O18" s="88"/>
      <c r="P18" s="89"/>
      <c r="Q18" s="90" t="str">
        <f>IFERROR((((COUNTIF(Elève!N19:P19,"A"))*4)+((COUNTIF(Elève!N19:P19,"B"))*3)+((COUNTIF(Elève!N19:P19,"C"))*2)+((COUNTIF(Elève!N19:P19,"D"))*1))/(COUNTA(N18:P18)),"")</f>
        <v/>
      </c>
      <c r="R18" s="91" t="str">
        <f t="shared" si="2"/>
        <v/>
      </c>
      <c r="S18" s="90">
        <f>IF(COUNT(G18,L18,Q18)=0,"",SUM(G18,L18,Q18)/COUNT(G18,L18,Q18))</f>
        <v>4</v>
      </c>
      <c r="T18" s="122" t="str">
        <f t="shared" si="3"/>
        <v>A</v>
      </c>
    </row>
    <row r="19" spans="1:20" ht="15.75" thickBot="1" x14ac:dyDescent="0.3">
      <c r="A19" s="211"/>
      <c r="B19" s="207" t="s">
        <v>21</v>
      </c>
      <c r="C19" s="208"/>
      <c r="D19" s="165" t="str">
        <f>IF(COUNTA(D3:D18)=0,"","F")</f>
        <v>F</v>
      </c>
      <c r="E19" s="165">
        <f>IF(COUNTBLANK(E3:E18)=16,"",COUNTIF(E3:E18,"A")/(16-COUNTBLANK(E3:E18)))</f>
        <v>0</v>
      </c>
      <c r="F19" s="165">
        <f>IF(COUNTBLANK(F3:F18)=16,"",COUNTIF(F3:F18,"A")/(16-COUNTBLANK(F3:F18)))</f>
        <v>0.25</v>
      </c>
      <c r="G19" s="123" t="e">
        <f>IF(COUNT(G16,G12,G10,G5,G2)=0,"",SUM($B$3*IF(COUNT(G2)=0,0,G2),$B$6*IF(COUNT(G5)=0,0,G5),$B$11*IF(COUNT(G10)=0,0,G10),$B$13*IF(COUNT(G12)=0,0,G12),$B$17*IF(COUNT(G16)=0,0,G16))/SUM($B$3*COUNT(G2),$B$6*COUNT(G5),$B$11*COUNT(G10),$B$13*COUNT(G12),$B$17*COUNT(G16)))</f>
        <v>#VALUE!</v>
      </c>
      <c r="H19" s="124" t="e">
        <f>IF(G19="","",G19*5)</f>
        <v>#VALUE!</v>
      </c>
      <c r="I19" s="105"/>
      <c r="J19" s="105"/>
      <c r="K19" s="105"/>
      <c r="L19" s="123" t="str">
        <f>IF(COUNT(L16,L12,L10,L5,L2)=0,"",SUM($B$3*IF(COUNT(L2)=0,0,L2),$B$6*IF(COUNT(L5)=0,0,L5),$B$11*IF(COUNT(L10)=0,0,L10),$B$13*IF(COUNT(L12)=0,0,L12),$B$17*IF(COUNT(L16)=0,0,L16))/SUM($B$3*COUNT(L2),$B$6*COUNT(L5),$B$11*COUNT(L10),$B$13*COUNT(L12),$B$17*COUNT(L16)))</f>
        <v/>
      </c>
      <c r="M19" s="125" t="str">
        <f>IF(L19="","",L19*5)</f>
        <v/>
      </c>
      <c r="N19" s="105"/>
      <c r="O19" s="105"/>
      <c r="P19" s="105"/>
      <c r="Q19" s="123" t="str">
        <f>IF(COUNT(Q16,Q12,Q10,Q5,Q2)=0,"",SUM($B$3*IF(COUNT(Q2)=0,0,Q2),$B$6*IF(COUNT(Q5)=0,0,Q5),$B$11*IF(COUNT(Q10)=0,0,Q10),$B$13*IF(COUNT(Q12)=0,0,Q12),$B$17*IF(COUNT(Q16)=0,0,Q16))/SUM($B$3*COUNT(Q2),$B$6*COUNT(Q5),$B$11*COUNT(Q10),$B$13*COUNT(Q12),$B$17*COUNT(Q16)))</f>
        <v/>
      </c>
      <c r="R19" s="126" t="str">
        <f>IF(Q19="","",Q19*5)</f>
        <v/>
      </c>
      <c r="S19" s="106"/>
      <c r="T19" s="106"/>
    </row>
    <row r="20" spans="1:20" ht="30.75" thickBot="1" x14ac:dyDescent="0.3">
      <c r="A20" s="211" t="s">
        <v>227</v>
      </c>
      <c r="B20" s="92" t="s">
        <v>10</v>
      </c>
      <c r="C20" s="93">
        <v>1</v>
      </c>
      <c r="D20" s="193"/>
      <c r="E20" s="194"/>
      <c r="F20" s="195"/>
      <c r="G20" s="60">
        <f>IF(COUNT(G21:G22)=0,"",SUM(G21:G22)/COUNT(G21:G22))</f>
        <v>3.5</v>
      </c>
      <c r="H20" s="61" t="str">
        <f t="shared" ref="H20:H36" si="4">IF(G20="","",IF(G20&gt;3.7,"A",IF(G20&gt;2.8,"B",IF(G20&gt;1.5,"C",IF(G20&gt;0,"D",IF(G20=0,""))))))</f>
        <v>B</v>
      </c>
      <c r="I20" s="193"/>
      <c r="J20" s="194"/>
      <c r="K20" s="195"/>
      <c r="L20" s="60" t="str">
        <f>IF(COUNT(L21:L22)=0,"",SUM(L21:L22)/COUNT(L21:L22))</f>
        <v/>
      </c>
      <c r="M20" s="62" t="str">
        <f t="shared" ref="M20:M36" si="5">IF(L20="","",IF(L20&gt;3.7,"A",IF(L20&gt;2.8,"B",IF(L20&gt;1.5,"C",IF(L20&gt;0,"D",IF(L20=0,""))))))</f>
        <v/>
      </c>
      <c r="N20" s="196"/>
      <c r="O20" s="197"/>
      <c r="P20" s="198"/>
      <c r="Q20" s="60" t="str">
        <f>IF(COUNT(Q21:Q22)=0,"",SUM(Q21:Q22)/COUNT(Q21:Q22))</f>
        <v/>
      </c>
      <c r="R20" s="63" t="str">
        <f t="shared" ref="R20:R36" si="6">IF(Q20="","",IF(Q20&gt;3.7,"A",IF(Q20&gt;2.8,"B",IF(Q20&gt;1.5,"C",IF(Q20&gt;0,"D",IF(Q20=0,""))))))</f>
        <v/>
      </c>
      <c r="S20" s="60">
        <f>IF(COUNT(S21:S22)=0,"",SUM(S21:S22)/COUNT(S21:S22))</f>
        <v>3.5</v>
      </c>
      <c r="T20" s="115" t="str">
        <f t="shared" ref="T20:T36" si="7">IF(S20="","",IF(S20&gt;3.7,"A",IF(S20&gt;2.8,"B",IF(S20&gt;1.5,"C",IF(S20&gt;0,"D",IF(S20=0,""))))))</f>
        <v>B</v>
      </c>
    </row>
    <row r="21" spans="1:20" x14ac:dyDescent="0.25">
      <c r="A21" s="211"/>
      <c r="B21" s="199" t="s">
        <v>11</v>
      </c>
      <c r="C21" s="200"/>
      <c r="D21" s="64" t="s">
        <v>23</v>
      </c>
      <c r="E21" s="65"/>
      <c r="F21" s="66" t="s">
        <v>22</v>
      </c>
      <c r="G21" s="67">
        <f>IF(COUNTBLANK($D$1:$F$1)=0,IF(COUNTA(D21:F21)=0,"",(COUNTIF(D21:F21,"A")*4+COUNTIF(D21:F21,"B")*3+COUNTIF(D21:F21,"C")*2+COUNTIF(D21:F21,"D"))/COUNTA(D21:F21)),"")</f>
        <v>3.5</v>
      </c>
      <c r="H21" s="68" t="str">
        <f t="shared" si="4"/>
        <v>B</v>
      </c>
      <c r="I21" s="64"/>
      <c r="J21" s="65"/>
      <c r="K21" s="66"/>
      <c r="L21" s="67" t="str">
        <f>IFERROR((((COUNTIF(Elève!I22:K22,"A"))*4)+((COUNTIF(Elève!I22:K22,"B"))*3)+((COUNTIF(Elève!I22:K22,"C"))*2)+((COUNTIF(Elève!I22:K22,"D"))*1))/(COUNTA(I21:K21)),"")</f>
        <v/>
      </c>
      <c r="M21" s="68" t="str">
        <f t="shared" si="5"/>
        <v/>
      </c>
      <c r="N21" s="64"/>
      <c r="O21" s="65"/>
      <c r="P21" s="66"/>
      <c r="Q21" s="67" t="str">
        <f>IFERROR((((COUNTIF(Elève!N22:P22,"A"))*4)+((COUNTIF(Elève!N22:P22,"B"))*3)+((COUNTIF(Elève!N22:P22,"C"))*2)+((COUNTIF(Elève!N22:P22,"D"))*1))/(COUNTA(N21:P21)),"")</f>
        <v/>
      </c>
      <c r="R21" s="68" t="str">
        <f t="shared" si="6"/>
        <v/>
      </c>
      <c r="S21" s="67">
        <f>IF(COUNT(G21,L21,Q21)=0,"",SUM(G21,L21,Q21)/COUNT(G21,L21,Q21))</f>
        <v>3.5</v>
      </c>
      <c r="T21" s="116" t="str">
        <f t="shared" si="7"/>
        <v>B</v>
      </c>
    </row>
    <row r="22" spans="1:20" ht="15.75" thickBot="1" x14ac:dyDescent="0.3">
      <c r="A22" s="211"/>
      <c r="B22" s="201" t="s">
        <v>12</v>
      </c>
      <c r="C22" s="202"/>
      <c r="D22" s="69" t="s">
        <v>25</v>
      </c>
      <c r="E22" s="70" t="s">
        <v>23</v>
      </c>
      <c r="F22" s="71"/>
      <c r="G22" s="67" t="str">
        <f>IF(COUNTBLANK($C$2:$E$2)=0,IF(COUNTA(D22:F22)=0,"",(COUNTIF(D22:F22,"A")*4+COUNTIF(D22:F22,"B")*3+COUNTIF(D22:F22,"C")*2+COUNTIF(D22:F22,"D"))/COUNTA(D22:F22)),"")</f>
        <v/>
      </c>
      <c r="H22" s="73" t="str">
        <f t="shared" si="4"/>
        <v/>
      </c>
      <c r="I22" s="69"/>
      <c r="J22" s="70"/>
      <c r="K22" s="71"/>
      <c r="L22" s="72" t="str">
        <f>IFERROR((((COUNTIF(Elève!I23:K23,"A"))*4)+((COUNTIF(Elève!I23:K23,"B"))*3)+((COUNTIF(Elève!I23:K23,"C"))*2)+((COUNTIF(Elève!I23:K23,"D"))*1))/(COUNTA(I22:K22)),"")</f>
        <v/>
      </c>
      <c r="M22" s="73" t="str">
        <f t="shared" si="5"/>
        <v/>
      </c>
      <c r="N22" s="69"/>
      <c r="O22" s="70"/>
      <c r="P22" s="71"/>
      <c r="Q22" s="72" t="str">
        <f>IFERROR((((COUNTIF(Elève!N23:P23,"A"))*4)+((COUNTIF(Elève!N23:P23,"B"))*3)+((COUNTIF(Elève!N23:P23,"C"))*2)+((COUNTIF(Elève!N23:P23,"D"))*1))/(COUNTA(N22:P22)),"")</f>
        <v/>
      </c>
      <c r="R22" s="73" t="str">
        <f t="shared" si="6"/>
        <v/>
      </c>
      <c r="S22" s="72" t="str">
        <f>IF(COUNT(G22,L22,Q22)=0,"",SUM(G22,L22,Q22)/COUNT(G22,L22,Q22))</f>
        <v/>
      </c>
      <c r="T22" s="117" t="str">
        <f t="shared" si="7"/>
        <v/>
      </c>
    </row>
    <row r="23" spans="1:20" ht="15.75" thickBot="1" x14ac:dyDescent="0.3">
      <c r="A23" s="211"/>
      <c r="B23" s="92" t="s">
        <v>13</v>
      </c>
      <c r="C23" s="94">
        <v>1</v>
      </c>
      <c r="D23" s="212"/>
      <c r="E23" s="150"/>
      <c r="F23" s="151"/>
      <c r="G23" s="60">
        <f>IF(COUNT(G24:G27)=0,"",SUM(G24:G27)/COUNT(G24:G27))</f>
        <v>2.625</v>
      </c>
      <c r="H23" s="61" t="str">
        <f t="shared" si="4"/>
        <v>C</v>
      </c>
      <c r="I23" s="196"/>
      <c r="J23" s="197"/>
      <c r="K23" s="198"/>
      <c r="L23" s="60" t="str">
        <f>IF(COUNT(L24,L27)=0,"",SUM(L24:L27)/COUNT(L24,L27))</f>
        <v/>
      </c>
      <c r="M23" s="62" t="str">
        <f t="shared" si="5"/>
        <v/>
      </c>
      <c r="N23" s="196"/>
      <c r="O23" s="197"/>
      <c r="P23" s="198"/>
      <c r="Q23" s="60" t="str">
        <f>IF(COUNT(Q24,Q27)=0,"",SUM(Q24:Q27)/COUNT(Q24,Q27))</f>
        <v/>
      </c>
      <c r="R23" s="63" t="str">
        <f t="shared" si="6"/>
        <v/>
      </c>
      <c r="S23" s="60">
        <f>IF(COUNT(S24:S27)=0,"",SUM(S24:S27)/COUNT(S24:S27))</f>
        <v>2.625</v>
      </c>
      <c r="T23" s="115" t="str">
        <f t="shared" si="7"/>
        <v>C</v>
      </c>
    </row>
    <row r="24" spans="1:20" x14ac:dyDescent="0.25">
      <c r="A24" s="211"/>
      <c r="B24" s="199" t="s">
        <v>38</v>
      </c>
      <c r="C24" s="200"/>
      <c r="D24" s="64"/>
      <c r="E24" s="65"/>
      <c r="F24" s="66" t="s">
        <v>24</v>
      </c>
      <c r="G24" s="67">
        <f>IF(COUNTBLANK($D$1:$F$1)=0,IF(COUNTA(D24:F24)=0,"",(COUNTIF(D24:F24,"A")*4+COUNTIF(D24:F24,"B")*3+COUNTIF(D24:F24,"C")*2+COUNTIF(D24:F24,"D"))/COUNTA(D24:F24)),"")</f>
        <v>2</v>
      </c>
      <c r="H24" s="68" t="str">
        <f t="shared" si="4"/>
        <v>C</v>
      </c>
      <c r="I24" s="64"/>
      <c r="J24" s="65"/>
      <c r="K24" s="66"/>
      <c r="L24" s="67" t="str">
        <f>IFERROR((((COUNTIF(Elève!I25:K25,"A"))*4)+((COUNTIF(Elève!I25:K25,"B"))*3)+((COUNTIF(Elève!I25:K25,"C"))*2)+((COUNTIF(Elève!I25:K25,"D"))*1))/(COUNTA(I24:K24)),"")</f>
        <v/>
      </c>
      <c r="M24" s="68" t="str">
        <f t="shared" si="5"/>
        <v/>
      </c>
      <c r="N24" s="64"/>
      <c r="O24" s="65"/>
      <c r="P24" s="66"/>
      <c r="Q24" s="67" t="str">
        <f>IFERROR((((COUNTIF(Elève!N25:P25,"A"))*4)+((COUNTIF(Elève!N25:P25,"B"))*3)+((COUNTIF(Elève!N25:P25,"C"))*2)+((COUNTIF(Elève!N25:P25,"D"))*1))/(COUNTA(N24:P24)),"")</f>
        <v/>
      </c>
      <c r="R24" s="68" t="str">
        <f t="shared" si="6"/>
        <v/>
      </c>
      <c r="S24" s="67">
        <f>IF(COUNT(G24,L24,Q24)=0,"",SUM(G24,L24,Q24)/COUNT(G24,L24,Q24))</f>
        <v>2</v>
      </c>
      <c r="T24" s="118" t="str">
        <f t="shared" si="7"/>
        <v>C</v>
      </c>
    </row>
    <row r="25" spans="1:20" x14ac:dyDescent="0.25">
      <c r="A25" s="211"/>
      <c r="B25" s="203" t="s">
        <v>35</v>
      </c>
      <c r="C25" s="204"/>
      <c r="D25" s="69" t="s">
        <v>24</v>
      </c>
      <c r="E25" s="70"/>
      <c r="F25" s="71"/>
      <c r="G25" s="67">
        <f>IF(COUNTBLANK($D$1:$F$1)=0,IF(COUNTA(D25:F25)=0,"",(COUNTIF(D25:F25,"A")*4+COUNTIF(D25:F25,"B")*3+COUNTIF(D25:F25,"C")*2+COUNTIF(D25:F25,"D"))/COUNTA(D25:F25)),"")</f>
        <v>2</v>
      </c>
      <c r="H25" s="78" t="str">
        <f t="shared" si="4"/>
        <v>C</v>
      </c>
      <c r="I25" s="69"/>
      <c r="J25" s="70"/>
      <c r="K25" s="71"/>
      <c r="L25" s="67" t="str">
        <f>IFERROR((((COUNTIF(Elève!I26:K26,"A"))*4)+((COUNTIF(Elève!I26:K26,"B"))*3)+((COUNTIF(Elève!I26:K26,"C"))*2)+((COUNTIF(Elève!I26:K26,"D"))*1))/(COUNTA(I25:K25)),"")</f>
        <v/>
      </c>
      <c r="M25" s="68" t="str">
        <f t="shared" si="5"/>
        <v/>
      </c>
      <c r="N25" s="69"/>
      <c r="O25" s="70"/>
      <c r="P25" s="71"/>
      <c r="Q25" s="67" t="str">
        <f>IFERROR((((COUNTIF(Elève!N26:P26,"A"))*4)+((COUNTIF(Elève!N26:P26,"B"))*3)+((COUNTIF(Elève!N26:P26,"C"))*2)+((COUNTIF(Elève!N26:P26,"D"))*1))/(COUNTA(N25:P25)),"")</f>
        <v/>
      </c>
      <c r="R25" s="68" t="str">
        <f t="shared" si="6"/>
        <v/>
      </c>
      <c r="S25" s="67">
        <f>IF(COUNT(G25,L25,Q25)=0,"",SUM(G25,L25,Q25)/COUNT(G25,L25,Q25))</f>
        <v>2</v>
      </c>
      <c r="T25" s="118" t="str">
        <f t="shared" si="7"/>
        <v>C</v>
      </c>
    </row>
    <row r="26" spans="1:20" x14ac:dyDescent="0.25">
      <c r="A26" s="211"/>
      <c r="B26" s="203" t="s">
        <v>36</v>
      </c>
      <c r="C26" s="204"/>
      <c r="D26" s="69"/>
      <c r="E26" s="70" t="s">
        <v>24</v>
      </c>
      <c r="F26" s="71" t="s">
        <v>23</v>
      </c>
      <c r="G26" s="67">
        <f>IF(COUNTBLANK($D$1:$F$1)=0,IF(COUNTA(D26:F26)=0,"",(COUNTIF(D26:F26,"A")*4+COUNTIF(D26:F26,"B")*3+COUNTIF(D26:F26,"C")*2+COUNTIF(D26:F26,"D"))/COUNTA(D26:F26)),"")</f>
        <v>2.5</v>
      </c>
      <c r="H26" s="78" t="str">
        <f t="shared" si="4"/>
        <v>C</v>
      </c>
      <c r="I26" s="69"/>
      <c r="J26" s="70"/>
      <c r="K26" s="71"/>
      <c r="L26" s="67" t="str">
        <f>IFERROR((((COUNTIF(Elève!I27:K27,"A"))*4)+((COUNTIF(Elève!I27:K27,"B"))*3)+((COUNTIF(Elève!I27:K27,"C"))*2)+((COUNTIF(Elève!I27:K27,"D"))*1))/(COUNTA(I26:K26)),"")</f>
        <v/>
      </c>
      <c r="M26" s="68" t="str">
        <f t="shared" si="5"/>
        <v/>
      </c>
      <c r="N26" s="69"/>
      <c r="O26" s="70"/>
      <c r="P26" s="71"/>
      <c r="Q26" s="67" t="str">
        <f>IFERROR((((COUNTIF(Elève!N27:P27,"A"))*4)+((COUNTIF(Elève!N27:P27,"B"))*3)+((COUNTIF(Elève!N27:P27,"C"))*2)+((COUNTIF(Elève!N27:P27,"D"))*1))/(COUNTA(N26:P26)),"")</f>
        <v/>
      </c>
      <c r="R26" s="68" t="str">
        <f t="shared" si="6"/>
        <v/>
      </c>
      <c r="S26" s="67">
        <f>IF(COUNT(G26,L26,Q26)=0,"",SUM(G26,L26,Q26)/COUNT(G26,L26,Q26))</f>
        <v>2.5</v>
      </c>
      <c r="T26" s="118" t="str">
        <f t="shared" si="7"/>
        <v>C</v>
      </c>
    </row>
    <row r="27" spans="1:20" ht="15.75" thickBot="1" x14ac:dyDescent="0.3">
      <c r="A27" s="211"/>
      <c r="B27" s="201" t="s">
        <v>37</v>
      </c>
      <c r="C27" s="202"/>
      <c r="D27" s="74" t="s">
        <v>22</v>
      </c>
      <c r="E27" s="75"/>
      <c r="F27" s="76"/>
      <c r="G27" s="67">
        <f>IF(COUNTBLANK($D$1:$F$1)=0,IF(COUNTA(D27:F27)=0,"",(COUNTIF(D27:F27,"A")*4+COUNTIF(D27:F27,"B")*3+COUNTIF(D27:F27,"C")*2+COUNTIF(D27:F27,"D"))/COUNTA(D27:F27)),"")</f>
        <v>4</v>
      </c>
      <c r="H27" s="78" t="str">
        <f t="shared" si="4"/>
        <v>A</v>
      </c>
      <c r="I27" s="74"/>
      <c r="J27" s="75"/>
      <c r="K27" s="76"/>
      <c r="L27" s="77" t="str">
        <f>IFERROR((((COUNTIF(Elève!I28:K28,"A"))*4)+((COUNTIF(Elève!I28:K28,"B"))*3)+((COUNTIF(Elève!I28:K28,"C"))*2)+((COUNTIF(Elève!I28:K28,"D"))*1))/(COUNTA(I27:K27)),"")</f>
        <v/>
      </c>
      <c r="M27" s="78" t="str">
        <f t="shared" si="5"/>
        <v/>
      </c>
      <c r="N27" s="74"/>
      <c r="O27" s="75"/>
      <c r="P27" s="76"/>
      <c r="Q27" s="77" t="str">
        <f>IFERROR((((COUNTIF(Elève!N28:P28,"A"))*4)+((COUNTIF(Elève!N28:P28,"B"))*3)+((COUNTIF(Elève!N28:P28,"C"))*2)+((COUNTIF(Elève!N28:P28,"D"))*1))/(COUNTA(N27:P27)),"")</f>
        <v/>
      </c>
      <c r="R27" s="78" t="str">
        <f t="shared" si="6"/>
        <v/>
      </c>
      <c r="S27" s="77">
        <f>IF(COUNT(G27,L27,Q27)=0,"",SUM(G27,L27,Q27)/COUNT(G27,L27,Q27))</f>
        <v>4</v>
      </c>
      <c r="T27" s="119" t="str">
        <f t="shared" si="7"/>
        <v>A</v>
      </c>
    </row>
    <row r="28" spans="1:20" ht="15.75" thickBot="1" x14ac:dyDescent="0.3">
      <c r="A28" s="211"/>
      <c r="B28" s="95" t="s">
        <v>14</v>
      </c>
      <c r="C28" s="96">
        <v>1</v>
      </c>
      <c r="D28" s="213"/>
      <c r="E28" s="152"/>
      <c r="F28" s="153"/>
      <c r="G28" s="60">
        <f>IF(COUNT(G29:G29)=0,"",SUM(G29:G29)/COUNT(G29:G29))</f>
        <v>3</v>
      </c>
      <c r="H28" s="61" t="str">
        <f t="shared" si="4"/>
        <v>B</v>
      </c>
      <c r="I28" s="193"/>
      <c r="J28" s="194"/>
      <c r="K28" s="195"/>
      <c r="L28" s="60" t="str">
        <f>IF(COUNT(L29,#REF!)=0,"",SUM(L29:L29)/COUNT(L29,#REF!))</f>
        <v/>
      </c>
      <c r="M28" s="62" t="str">
        <f t="shared" si="5"/>
        <v/>
      </c>
      <c r="N28" s="196"/>
      <c r="O28" s="197"/>
      <c r="P28" s="198"/>
      <c r="Q28" s="60" t="str">
        <f>IF(COUNT(Q29,#REF!)=0,"",SUM(Q29:Q29)/COUNT(Q29,#REF!))</f>
        <v/>
      </c>
      <c r="R28" s="63" t="str">
        <f t="shared" si="6"/>
        <v/>
      </c>
      <c r="S28" s="60">
        <f>IF(COUNT(S29:S29)=0,"",SUM(S29:S29)/COUNT(S29:S29))</f>
        <v>3</v>
      </c>
      <c r="T28" s="115" t="str">
        <f t="shared" si="7"/>
        <v>B</v>
      </c>
    </row>
    <row r="29" spans="1:20" ht="15.75" thickBot="1" x14ac:dyDescent="0.3">
      <c r="A29" s="211"/>
      <c r="B29" s="193" t="s">
        <v>15</v>
      </c>
      <c r="C29" s="195"/>
      <c r="D29" s="64"/>
      <c r="E29" s="65"/>
      <c r="F29" s="66" t="s">
        <v>23</v>
      </c>
      <c r="G29" s="67">
        <f>IF(COUNTBLANK($D$1:$F$1)=0,IF(COUNTA(D29:F29)=0,"",(COUNTIF(D29:F29,"A")*4+COUNTIF(D29:F29,"B")*3+COUNTIF(D29:F29,"C")*2+COUNTIF(D29:F29,"D"))/COUNTA(D29:F29)),"")</f>
        <v>3</v>
      </c>
      <c r="H29" s="68" t="str">
        <f t="shared" si="4"/>
        <v>B</v>
      </c>
      <c r="I29" s="64"/>
      <c r="J29" s="65"/>
      <c r="K29" s="66"/>
      <c r="L29" s="67" t="str">
        <f>IFERROR((((COUNTIF(Elève!I30:K30,"A"))*4)+((COUNTIF(Elève!I30:K30,"B"))*3)+((COUNTIF(Elève!I30:K30,"C"))*2)+((COUNTIF(Elève!I30:K30,"D"))*1))/(COUNTA(I29:K29)),"")</f>
        <v/>
      </c>
      <c r="M29" s="68" t="str">
        <f t="shared" si="5"/>
        <v/>
      </c>
      <c r="N29" s="64"/>
      <c r="O29" s="65"/>
      <c r="P29" s="66"/>
      <c r="Q29" s="67" t="str">
        <f>IFERROR((((COUNTIF(Elève!N30:P30,"A"))*4)+((COUNTIF(Elève!N30:P30,"B"))*3)+((COUNTIF(Elève!N30:P30,"C"))*2)+((COUNTIF(Elève!N30:P30,"D"))*1))/(COUNTA(N29:P29)),"")</f>
        <v/>
      </c>
      <c r="R29" s="68" t="str">
        <f t="shared" si="6"/>
        <v/>
      </c>
      <c r="S29" s="67">
        <f>IF(COUNT(G29,L29,Q29)=0,"",SUM(G29,L29,Q29)/COUNT(G29,L29,Q29))</f>
        <v>3</v>
      </c>
      <c r="T29" s="116" t="str">
        <f t="shared" si="7"/>
        <v>B</v>
      </c>
    </row>
    <row r="30" spans="1:20" ht="15.75" thickBot="1" x14ac:dyDescent="0.3">
      <c r="A30" s="211"/>
      <c r="B30" s="95" t="s">
        <v>16</v>
      </c>
      <c r="C30" s="96">
        <v>1</v>
      </c>
      <c r="D30" s="213"/>
      <c r="E30" s="152"/>
      <c r="F30" s="153"/>
      <c r="G30" s="60">
        <f>IF(COUNT(G31:G33)=0,"",SUM(G31:G33)/COUNT(G31:G33))</f>
        <v>2.3333333333333335</v>
      </c>
      <c r="H30" s="61" t="str">
        <f t="shared" si="4"/>
        <v>C</v>
      </c>
      <c r="I30" s="193"/>
      <c r="J30" s="194"/>
      <c r="K30" s="195"/>
      <c r="L30" s="60" t="str">
        <f>IF(COUNT(L31:L33)=0,"",SUM(L31:L33)/COUNT(L31:L33))</f>
        <v/>
      </c>
      <c r="M30" s="62" t="str">
        <f t="shared" si="5"/>
        <v/>
      </c>
      <c r="N30" s="196"/>
      <c r="O30" s="197"/>
      <c r="P30" s="198"/>
      <c r="Q30" s="60" t="str">
        <f>IF(COUNT(Q31:Q33)=0,"",SUM(Q31:Q33)/COUNT(Q31:Q33))</f>
        <v/>
      </c>
      <c r="R30" s="63" t="str">
        <f t="shared" si="6"/>
        <v/>
      </c>
      <c r="S30" s="60">
        <f>IF(COUNT(S31:S33)=0,"",SUM(S31:S33)/COUNT(S31:S33))</f>
        <v>2.3333333333333335</v>
      </c>
      <c r="T30" s="115" t="str">
        <f t="shared" si="7"/>
        <v>C</v>
      </c>
    </row>
    <row r="31" spans="1:20" x14ac:dyDescent="0.25">
      <c r="A31" s="211"/>
      <c r="B31" s="199" t="s">
        <v>17</v>
      </c>
      <c r="C31" s="200"/>
      <c r="D31" s="64" t="s">
        <v>22</v>
      </c>
      <c r="E31" s="65"/>
      <c r="F31" s="66" t="s">
        <v>22</v>
      </c>
      <c r="G31" s="67">
        <f>IF(COUNTBLANK($D$1:$F$1)=0,IF(COUNTA(D31:F31)=0,"",(COUNTIF(D31:F31,"A")*4+COUNTIF(D31:F31,"B")*3+COUNTIF(D31:F31,"C")*2+COUNTIF(D31:F31,"D"))/COUNTA(D31:F31)),"")</f>
        <v>4</v>
      </c>
      <c r="H31" s="68" t="str">
        <f t="shared" si="4"/>
        <v>A</v>
      </c>
      <c r="I31" s="64"/>
      <c r="J31" s="65"/>
      <c r="K31" s="66"/>
      <c r="L31" s="67" t="str">
        <f>IFERROR((((COUNTIF(Elève!I32:K32,"A"))*4)+((COUNTIF(Elève!I32:K32,"B"))*3)+((COUNTIF(Elève!I32:K32,"C"))*2)+((COUNTIF(Elève!I32:K32,"D"))*1))/(COUNTA(I31:K31)),"")</f>
        <v/>
      </c>
      <c r="M31" s="68" t="str">
        <f t="shared" si="5"/>
        <v/>
      </c>
      <c r="N31" s="64"/>
      <c r="O31" s="65"/>
      <c r="P31" s="66"/>
      <c r="Q31" s="67" t="str">
        <f>IFERROR((((COUNTIF(Elève!N32:P32,"A"))*4)+((COUNTIF(Elève!N32:P32,"B"))*3)+((COUNTIF(Elève!N32:P32,"C"))*2)+((COUNTIF(Elève!N32:P32,"D"))*1))/(COUNTA(N31:P31)),"")</f>
        <v/>
      </c>
      <c r="R31" s="68" t="str">
        <f t="shared" si="6"/>
        <v/>
      </c>
      <c r="S31" s="67">
        <f>IF(COUNT(G31,L31,Q31)=0,"",SUM(G31,L31,Q31)/COUNT(G31,L31,Q31))</f>
        <v>4</v>
      </c>
      <c r="T31" s="120" t="str">
        <f t="shared" si="7"/>
        <v>A</v>
      </c>
    </row>
    <row r="32" spans="1:20" x14ac:dyDescent="0.25">
      <c r="A32" s="211"/>
      <c r="B32" s="203" t="s">
        <v>18</v>
      </c>
      <c r="C32" s="204"/>
      <c r="D32" s="69"/>
      <c r="E32" s="70" t="s">
        <v>25</v>
      </c>
      <c r="F32" s="71" t="s">
        <v>23</v>
      </c>
      <c r="G32" s="67">
        <f>IF(COUNTBLANK($D$1:$F$1)=0,IF(COUNTA(D32:F32)=0,"",(COUNTIF(D32:F32,"A")*4+COUNTIF(D32:F32,"B")*3+COUNTIF(D32:F32,"C")*2+COUNTIF(D32:F32,"D"))/COUNTA(D32:F32)),"")</f>
        <v>2</v>
      </c>
      <c r="H32" s="73" t="str">
        <f t="shared" si="4"/>
        <v>C</v>
      </c>
      <c r="I32" s="69"/>
      <c r="J32" s="70"/>
      <c r="K32" s="71"/>
      <c r="L32" s="72" t="str">
        <f>IFERROR((((COUNTIF(Elève!I33:K33,"A"))*4)+((COUNTIF(Elève!I33:K33,"B"))*3)+((COUNTIF(Elève!I33:K33,"C"))*2)+((COUNTIF(Elève!I33:K33,"D"))*1))/(COUNTA(I32:K32)),"")</f>
        <v/>
      </c>
      <c r="M32" s="73" t="str">
        <f t="shared" si="5"/>
        <v/>
      </c>
      <c r="N32" s="69"/>
      <c r="O32" s="70"/>
      <c r="P32" s="71"/>
      <c r="Q32" s="72" t="str">
        <f>IFERROR((((COUNTIF(Elève!N33:P33,"A"))*4)+((COUNTIF(Elève!N33:P33,"B"))*3)+((COUNTIF(Elève!N33:P33,"C"))*2)+((COUNTIF(Elève!N33:P33,"D"))*1))/(COUNTA(N32:P32)),"")</f>
        <v/>
      </c>
      <c r="R32" s="73" t="str">
        <f t="shared" si="6"/>
        <v/>
      </c>
      <c r="S32" s="72">
        <f>IF(COUNT(G32,L32,Q32)=0,"",SUM(G32,L32,Q32)/COUNT(G32,L32,Q32))</f>
        <v>2</v>
      </c>
      <c r="T32" s="117" t="str">
        <f t="shared" si="7"/>
        <v>C</v>
      </c>
    </row>
    <row r="33" spans="1:20" ht="15.75" thickBot="1" x14ac:dyDescent="0.3">
      <c r="A33" s="211"/>
      <c r="B33" s="201" t="s">
        <v>19</v>
      </c>
      <c r="C33" s="202"/>
      <c r="D33" s="74"/>
      <c r="E33" s="75" t="s">
        <v>25</v>
      </c>
      <c r="F33" s="76"/>
      <c r="G33" s="67">
        <f>IF(COUNTBLANK($D$1:$F$1)=0,IF(COUNTA(D33:F33)=0,"",(COUNTIF(D33:F33,"A")*4+COUNTIF(D33:F33,"B")*3+COUNTIF(D33:F33,"C")*2+COUNTIF(D33:F33,"D"))/COUNTA(D33:F33)),"")</f>
        <v>1</v>
      </c>
      <c r="H33" s="78" t="str">
        <f t="shared" si="4"/>
        <v>D</v>
      </c>
      <c r="I33" s="74"/>
      <c r="J33" s="75"/>
      <c r="K33" s="76"/>
      <c r="L33" s="77" t="str">
        <f>IFERROR((((COUNTIF(Elève!I34:K34,"A"))*4)+((COUNTIF(Elève!I34:K34,"B"))*3)+((COUNTIF(Elève!I34:K34,"C"))*2)+((COUNTIF(Elève!I34:K34,"D"))*1))/(COUNTA(I33:K33)),"")</f>
        <v/>
      </c>
      <c r="M33" s="78" t="str">
        <f t="shared" si="5"/>
        <v/>
      </c>
      <c r="N33" s="74"/>
      <c r="O33" s="75"/>
      <c r="P33" s="76"/>
      <c r="Q33" s="77" t="str">
        <f>IFERROR((((COUNTIF(Elève!N34:P34,"A"))*4)+((COUNTIF(Elève!N34:P34,"B"))*3)+((COUNTIF(Elève!N34:P34,"C"))*2)+((COUNTIF(Elève!N34:P34,"D"))*1))/(COUNTA(N33:P33)),"")</f>
        <v/>
      </c>
      <c r="R33" s="78" t="str">
        <f t="shared" si="6"/>
        <v/>
      </c>
      <c r="S33" s="77">
        <f>IF(COUNT(G33,L33,Q33)=0,"",SUM(G33,L33,Q33)/COUNT(G33,L33,Q33))</f>
        <v>1</v>
      </c>
      <c r="T33" s="121" t="str">
        <f t="shared" si="7"/>
        <v>D</v>
      </c>
    </row>
    <row r="34" spans="1:20" ht="15.75" thickBot="1" x14ac:dyDescent="0.3">
      <c r="A34" s="211"/>
      <c r="B34" s="95" t="s">
        <v>20</v>
      </c>
      <c r="C34" s="96">
        <v>1</v>
      </c>
      <c r="D34" s="213"/>
      <c r="E34" s="152"/>
      <c r="F34" s="153"/>
      <c r="G34" s="60">
        <f>IF(COUNT(G35:G36)=0,"",SUM(G35:G36)/COUNT(G35:G36))</f>
        <v>2.75</v>
      </c>
      <c r="H34" s="61" t="str">
        <f t="shared" si="4"/>
        <v>C</v>
      </c>
      <c r="I34" s="193"/>
      <c r="J34" s="194"/>
      <c r="K34" s="195"/>
      <c r="L34" s="60" t="str">
        <f>IF(COUNT(L36)=0,"",SUM(L36)/COUNT(L36))</f>
        <v/>
      </c>
      <c r="M34" s="62" t="str">
        <f t="shared" si="5"/>
        <v/>
      </c>
      <c r="N34" s="196"/>
      <c r="O34" s="197"/>
      <c r="P34" s="198"/>
      <c r="Q34" s="60" t="str">
        <f>IF(COUNT(Q36)=0,"",SUM(Q36)/COUNT(Q36))</f>
        <v/>
      </c>
      <c r="R34" s="63" t="str">
        <f t="shared" si="6"/>
        <v/>
      </c>
      <c r="S34" s="60">
        <f>IF(COUNT(S36)=0,"",SUM(S36)/COUNT(S36))</f>
        <v>2.5</v>
      </c>
      <c r="T34" s="115" t="str">
        <f t="shared" si="7"/>
        <v>C</v>
      </c>
    </row>
    <row r="35" spans="1:20" x14ac:dyDescent="0.25">
      <c r="A35" s="211"/>
      <c r="B35" s="205" t="s">
        <v>39</v>
      </c>
      <c r="C35" s="206"/>
      <c r="D35" s="79"/>
      <c r="E35" s="80" t="s">
        <v>23</v>
      </c>
      <c r="F35" s="81"/>
      <c r="G35" s="67">
        <f>IF(COUNTBLANK($D$1:$F$1)=0,IF(COUNTA(D35:F35)=0,"",(COUNTIF(D35:F35,"A")*4+COUNTIF(D35:F35,"B")*3+COUNTIF(D35:F35,"C")*2+COUNTIF(D35:F35,"D"))/COUNTA(D35:F35)),"")</f>
        <v>3</v>
      </c>
      <c r="H35" s="78" t="str">
        <f t="shared" si="4"/>
        <v>B</v>
      </c>
      <c r="I35" s="83"/>
      <c r="J35" s="80"/>
      <c r="K35" s="81"/>
      <c r="L35" s="67" t="str">
        <f>IFERROR((((COUNTIF(Elève!I36:K36,"A"))*4)+((COUNTIF(Elève!I36:K36,"B"))*3)+((COUNTIF(Elève!I36:K36,"C"))*2)+((COUNTIF(Elève!I36:K36,"D"))*1))/(COUNTA(I35:K35)),"")</f>
        <v/>
      </c>
      <c r="M35" s="68" t="str">
        <f t="shared" si="5"/>
        <v/>
      </c>
      <c r="N35" s="84"/>
      <c r="O35" s="85"/>
      <c r="P35" s="86"/>
      <c r="Q35" s="67" t="str">
        <f>IFERROR((((COUNTIF(Elève!N36:P36,"A"))*4)+((COUNTIF(Elève!N36:P36,"B"))*3)+((COUNTIF(Elève!N36:P36,"C"))*2)+((COUNTIF(Elève!N36:P36,"D"))*1))/(COUNTA(N35:P35)),"")</f>
        <v/>
      </c>
      <c r="R35" s="68" t="str">
        <f t="shared" si="6"/>
        <v/>
      </c>
      <c r="S35" s="67">
        <f>IF(COUNT(G35,L35,Q35)=0,"",SUM(G35,L35,Q35)/COUNT(G35,L35,Q35))</f>
        <v>3</v>
      </c>
      <c r="T35" s="118" t="str">
        <f t="shared" si="7"/>
        <v>B</v>
      </c>
    </row>
    <row r="36" spans="1:20" ht="15.75" thickBot="1" x14ac:dyDescent="0.3">
      <c r="A36" s="211"/>
      <c r="B36" s="201" t="s">
        <v>40</v>
      </c>
      <c r="C36" s="202"/>
      <c r="D36" s="87"/>
      <c r="E36" s="88" t="s">
        <v>25</v>
      </c>
      <c r="F36" s="89" t="s">
        <v>22</v>
      </c>
      <c r="G36" s="67">
        <f>IF(COUNTBLANK($D$1:$F$1)=0,IF(COUNTA(D36:F36)=0,"",(COUNTIF(D36:F36,"A")*4+COUNTIF(D36:F36,"B")*3+COUNTIF(D36:F36,"C")*2+COUNTIF(D36:F36,"D"))/COUNTA(D36:F36)),"")</f>
        <v>2.5</v>
      </c>
      <c r="H36" s="91" t="str">
        <f t="shared" si="4"/>
        <v>C</v>
      </c>
      <c r="I36" s="87"/>
      <c r="J36" s="88"/>
      <c r="K36" s="89"/>
      <c r="L36" s="90" t="str">
        <f>IFERROR((((COUNTIF(Elève!I37:K37,"A"))*4)+((COUNTIF(Elève!I37:K37,"B"))*3)+((COUNTIF(Elève!I37:K37,"C"))*2)+((COUNTIF(Elève!I37:K37,"D"))*1))/(COUNTA(I36:K36)),"")</f>
        <v/>
      </c>
      <c r="M36" s="91" t="str">
        <f t="shared" si="5"/>
        <v/>
      </c>
      <c r="N36" s="87"/>
      <c r="O36" s="88"/>
      <c r="P36" s="89"/>
      <c r="Q36" s="90" t="str">
        <f>IFERROR((((COUNTIF(Elève!N37:P37,"A"))*4)+((COUNTIF(Elève!N37:P37,"B"))*3)+((COUNTIF(Elève!N37:P37,"C"))*2)+((COUNTIF(Elève!N37:P37,"D"))*1))/(COUNTA(N36:P36)),"")</f>
        <v/>
      </c>
      <c r="R36" s="91" t="str">
        <f t="shared" si="6"/>
        <v/>
      </c>
      <c r="S36" s="90">
        <f>IF(COUNT(G36,L36,Q36)=0,"",SUM(G36,L36,Q36)/COUNT(G36,L36,Q36))</f>
        <v>2.5</v>
      </c>
      <c r="T36" s="122" t="str">
        <f t="shared" si="7"/>
        <v>C</v>
      </c>
    </row>
    <row r="37" spans="1:20" ht="15.75" thickBot="1" x14ac:dyDescent="0.3">
      <c r="A37" s="211"/>
      <c r="B37" s="207" t="s">
        <v>21</v>
      </c>
      <c r="C37" s="208"/>
      <c r="D37" s="165" t="str">
        <f>IF(COUNTA(D21:D36)=0,"","F")</f>
        <v>F</v>
      </c>
      <c r="E37" s="165">
        <f t="shared" ref="E37:F37" si="8">IF(COUNTBLANK(E21:E36)=16,"",COUNTIF(E21:E36,"A")/(16-COUNTBLANK(E21:E36)))</f>
        <v>0</v>
      </c>
      <c r="F37" s="165">
        <f t="shared" si="8"/>
        <v>0.42857142857142855</v>
      </c>
      <c r="G37" s="123" t="e">
        <f>IF(COUNT(G34,G30,G28,G23,G20)=0,"",SUM($B$3*IF(COUNT(G20)=0,0,G20),$B$6*IF(COUNT(G23)=0,0,G23),$B$11*IF(COUNT(G28)=0,0,G28),$B$13*IF(COUNT(G30)=0,0,G30),$B$17*IF(COUNT(G34)=0,0,G34))/SUM($B$3*COUNT(G20),$B$6*COUNT(G23),$B$11*COUNT(G28),$B$13*COUNT(G30),$B$17*COUNT(G34)))</f>
        <v>#VALUE!</v>
      </c>
      <c r="H37" s="124" t="e">
        <f>IF(G37="","",G37*5)</f>
        <v>#VALUE!</v>
      </c>
      <c r="I37" s="105"/>
      <c r="J37" s="105"/>
      <c r="K37" s="105"/>
      <c r="L37" s="123" t="str">
        <f>IF(COUNT(L34,L30,L28,L23,L20)=0,"",SUM($B$3*IF(COUNT(L20)=0,0,L20),$B$6*IF(COUNT(L23)=0,0,L23),$B$11*IF(COUNT(L28)=0,0,L28),$B$13*IF(COUNT(L30)=0,0,L30),$B$17*IF(COUNT(L34)=0,0,L34))/SUM($B$3*COUNT(L20),$B$6*COUNT(L23),$B$11*COUNT(L28),$B$13*COUNT(L30),$B$17*COUNT(L34)))</f>
        <v/>
      </c>
      <c r="M37" s="125" t="str">
        <f>IF(L37="","",L37*5)</f>
        <v/>
      </c>
      <c r="N37" s="105"/>
      <c r="O37" s="105"/>
      <c r="P37" s="105"/>
      <c r="Q37" s="123" t="str">
        <f>IF(COUNT(Q34,Q30,Q28,Q23,Q20)=0,"",SUM($B$3*IF(COUNT(Q20)=0,0,Q20),$B$6*IF(COUNT(Q23)=0,0,Q23),$B$11*IF(COUNT(Q28)=0,0,Q28),$B$13*IF(COUNT(Q30)=0,0,Q30),$B$17*IF(COUNT(Q34)=0,0,Q34))/SUM($B$3*COUNT(Q20),$B$6*COUNT(Q23),$B$11*COUNT(Q28),$B$13*COUNT(Q30),$B$17*COUNT(Q34)))</f>
        <v/>
      </c>
      <c r="R37" s="126" t="str">
        <f>IF(Q37="","",Q37*5)</f>
        <v/>
      </c>
      <c r="S37" s="106"/>
      <c r="T37" s="106"/>
    </row>
    <row r="38" spans="1:20" x14ac:dyDescent="0.25">
      <c r="A38" s="214"/>
    </row>
  </sheetData>
  <autoFilter ref="B1:C40" xr:uid="{24041779-2402-4D2A-9A3B-1E3936825A3E}"/>
  <mergeCells count="53">
    <mergeCell ref="B36:C36"/>
    <mergeCell ref="B37:C37"/>
    <mergeCell ref="A2:A19"/>
    <mergeCell ref="A20:A37"/>
    <mergeCell ref="B31:C31"/>
    <mergeCell ref="B32:C32"/>
    <mergeCell ref="B33:C33"/>
    <mergeCell ref="I34:K34"/>
    <mergeCell ref="N34:P34"/>
    <mergeCell ref="B35:C35"/>
    <mergeCell ref="B26:C26"/>
    <mergeCell ref="B27:C27"/>
    <mergeCell ref="I28:K28"/>
    <mergeCell ref="N28:P28"/>
    <mergeCell ref="B29:C29"/>
    <mergeCell ref="I30:K30"/>
    <mergeCell ref="N30:P30"/>
    <mergeCell ref="B21:C21"/>
    <mergeCell ref="B22:C22"/>
    <mergeCell ref="I23:K23"/>
    <mergeCell ref="N23:P23"/>
    <mergeCell ref="B24:C24"/>
    <mergeCell ref="B25:C25"/>
    <mergeCell ref="B18:C18"/>
    <mergeCell ref="B19:C19"/>
    <mergeCell ref="D20:F20"/>
    <mergeCell ref="I20:K20"/>
    <mergeCell ref="N20:P20"/>
    <mergeCell ref="B13:C13"/>
    <mergeCell ref="B14:C14"/>
    <mergeCell ref="B15:C15"/>
    <mergeCell ref="I16:K16"/>
    <mergeCell ref="N16:P16"/>
    <mergeCell ref="B17:C17"/>
    <mergeCell ref="B8:C8"/>
    <mergeCell ref="B9:C9"/>
    <mergeCell ref="I10:K10"/>
    <mergeCell ref="N10:P10"/>
    <mergeCell ref="B11:C11"/>
    <mergeCell ref="I12:K12"/>
    <mergeCell ref="N12:P12"/>
    <mergeCell ref="B3:C3"/>
    <mergeCell ref="B4:C4"/>
    <mergeCell ref="I5:K5"/>
    <mergeCell ref="N5:P5"/>
    <mergeCell ref="B6:C6"/>
    <mergeCell ref="B7:C7"/>
    <mergeCell ref="G1:H1"/>
    <mergeCell ref="L1:M1"/>
    <mergeCell ref="Q1:R1"/>
    <mergeCell ref="S1:T1"/>
    <mergeCell ref="I2:K2"/>
    <mergeCell ref="N2:P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3F4FF3-219F-41F4-8270-4D71ACBA051C}">
          <x14:formula1>
            <xm:f>'ref '!$B$3:$B$6</xm:f>
          </x14:formula1>
          <xm:sqref>I3:K4 N3:P4 I6:K9 N6:P9 I11:K11 N11:P11 I13:K15 N13:P15 I18:K18 N18:P18 I21:K22 N21:P22 I24:K27 N24:P27 I29:K29 N29:P29 I31:K33 N31:P33 I36:K36 N36:P36 D21:F22 D36:F36 D31:F33 D29:F29 D24:F27 D3:F4 D18:F18 D13:F15 D11:F11 D6:F9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52B2-4D13-4798-ACA6-38246C7E0108}">
  <sheetPr codeName="Feuil3"/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H17" sqref="H17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78" t="s">
        <v>42</v>
      </c>
      <c r="B1" s="179"/>
      <c r="C1" s="51">
        <f ca="1">Classe!A4</f>
        <v>1</v>
      </c>
      <c r="D1" s="52"/>
      <c r="E1" s="52"/>
      <c r="F1" s="52"/>
      <c r="G1" s="53"/>
      <c r="H1" s="54"/>
      <c r="I1" s="54"/>
      <c r="J1" s="54"/>
      <c r="K1" s="53"/>
      <c r="L1" s="53"/>
      <c r="M1" s="54"/>
      <c r="N1" s="54"/>
      <c r="O1" s="54"/>
      <c r="P1" s="53"/>
      <c r="Q1" s="53"/>
      <c r="R1" s="53"/>
      <c r="S1" s="53"/>
      <c r="T1" s="51">
        <f ca="1">C1+1</f>
        <v>2</v>
      </c>
      <c r="U1" s="52"/>
      <c r="V1" s="52"/>
      <c r="W1" s="52"/>
      <c r="X1" s="53"/>
      <c r="Y1" s="54"/>
      <c r="Z1" s="54"/>
      <c r="AA1" s="54"/>
      <c r="AB1" s="53"/>
      <c r="AC1" s="53"/>
      <c r="AD1" s="54"/>
      <c r="AE1" s="54"/>
      <c r="AF1" s="54"/>
      <c r="AG1" s="53"/>
      <c r="AH1" s="53"/>
      <c r="AI1" s="53"/>
      <c r="AJ1" s="53"/>
      <c r="AK1" s="51">
        <f ca="1">T1+1</f>
        <v>3</v>
      </c>
      <c r="AL1" s="52"/>
      <c r="AM1" s="52"/>
      <c r="AN1" s="52"/>
      <c r="AO1" s="53"/>
      <c r="AP1" s="54"/>
      <c r="AQ1" s="54"/>
      <c r="AR1" s="54"/>
      <c r="AS1" s="53"/>
      <c r="AT1" s="53"/>
      <c r="AU1" s="54"/>
      <c r="AV1" s="54"/>
      <c r="AW1" s="54"/>
      <c r="AX1" s="53"/>
      <c r="AY1" s="53"/>
      <c r="AZ1" s="53"/>
      <c r="BA1" s="53"/>
      <c r="BB1" s="51">
        <f ca="1">AK1+1</f>
        <v>4</v>
      </c>
      <c r="BC1" s="52"/>
      <c r="BD1" s="52"/>
      <c r="BE1" s="52"/>
      <c r="BF1" s="53"/>
      <c r="BG1" s="54"/>
      <c r="BH1" s="54"/>
      <c r="BI1" s="54"/>
      <c r="BJ1" s="53"/>
      <c r="BK1" s="53"/>
      <c r="BL1" s="54"/>
      <c r="BM1" s="54"/>
      <c r="BN1" s="54"/>
      <c r="BO1" s="53"/>
      <c r="BP1" s="53"/>
      <c r="BQ1" s="53"/>
      <c r="BR1" s="53"/>
      <c r="BS1" s="51">
        <f ca="1">BB1+1</f>
        <v>5</v>
      </c>
      <c r="BT1" s="52"/>
      <c r="BU1" s="52"/>
      <c r="BV1" s="52"/>
      <c r="BW1" s="53"/>
      <c r="BX1" s="54"/>
      <c r="BY1" s="54"/>
      <c r="BZ1" s="54"/>
      <c r="CA1" s="53"/>
      <c r="CB1" s="53"/>
      <c r="CC1" s="54"/>
      <c r="CD1" s="54"/>
      <c r="CE1" s="54"/>
      <c r="CF1" s="53"/>
      <c r="CG1" s="53"/>
      <c r="CH1" s="53"/>
      <c r="CI1" s="53"/>
      <c r="CJ1" s="51">
        <f ca="1">BS1+1</f>
        <v>6</v>
      </c>
      <c r="CK1" s="52"/>
      <c r="CL1" s="52"/>
      <c r="CM1" s="52"/>
      <c r="CN1" s="53"/>
      <c r="CO1" s="54"/>
      <c r="CP1" s="54"/>
      <c r="CQ1" s="54"/>
      <c r="CR1" s="53"/>
      <c r="CS1" s="53"/>
      <c r="CT1" s="54"/>
      <c r="CU1" s="54"/>
      <c r="CV1" s="54"/>
      <c r="CW1" s="53"/>
      <c r="CX1" s="53"/>
      <c r="CY1" s="53"/>
      <c r="CZ1" s="53"/>
      <c r="DA1" s="51">
        <f ca="1">CJ1+1</f>
        <v>7</v>
      </c>
      <c r="DB1" s="52"/>
      <c r="DC1" s="52"/>
      <c r="DD1" s="52"/>
      <c r="DE1" s="53"/>
      <c r="DF1" s="54"/>
      <c r="DG1" s="54"/>
      <c r="DH1" s="54"/>
      <c r="DI1" s="53"/>
      <c r="DJ1" s="53"/>
      <c r="DK1" s="54"/>
      <c r="DL1" s="54"/>
      <c r="DM1" s="54"/>
      <c r="DN1" s="53"/>
      <c r="DO1" s="53"/>
      <c r="DP1" s="53"/>
      <c r="DQ1" s="53"/>
      <c r="DR1" s="51">
        <f ca="1">DA1+1</f>
        <v>8</v>
      </c>
      <c r="DS1" s="52"/>
      <c r="DT1" s="52"/>
      <c r="DU1" s="52"/>
      <c r="DV1" s="53"/>
      <c r="DW1" s="54"/>
      <c r="DX1" s="54"/>
      <c r="DY1" s="54"/>
      <c r="DZ1" s="53"/>
      <c r="EA1" s="53"/>
      <c r="EB1" s="54"/>
      <c r="EC1" s="54"/>
      <c r="ED1" s="54"/>
      <c r="EE1" s="53"/>
      <c r="EF1" s="53"/>
      <c r="EG1" s="53"/>
      <c r="EH1" s="53"/>
      <c r="EI1" s="51">
        <f ca="1">DR1+1</f>
        <v>9</v>
      </c>
      <c r="EJ1" s="52"/>
      <c r="EK1" s="52"/>
      <c r="EL1" s="52"/>
      <c r="EM1" s="53"/>
      <c r="EN1" s="54"/>
      <c r="EO1" s="54"/>
      <c r="EP1" s="54"/>
      <c r="EQ1" s="53"/>
      <c r="ER1" s="53"/>
      <c r="ES1" s="54"/>
      <c r="ET1" s="54"/>
      <c r="EU1" s="54"/>
      <c r="EV1" s="53"/>
      <c r="EW1" s="53"/>
      <c r="EX1" s="53"/>
      <c r="EY1" s="53"/>
      <c r="EZ1" s="51">
        <f ca="1">EI1+1</f>
        <v>10</v>
      </c>
      <c r="FA1" s="52"/>
      <c r="FB1" s="52"/>
      <c r="FC1" s="52"/>
      <c r="FD1" s="53"/>
      <c r="FE1" s="54"/>
      <c r="FF1" s="54"/>
      <c r="FG1" s="54"/>
      <c r="FH1" s="53"/>
      <c r="FI1" s="53"/>
      <c r="FJ1" s="54"/>
      <c r="FK1" s="54"/>
      <c r="FL1" s="54"/>
      <c r="FM1" s="53"/>
      <c r="FN1" s="53"/>
      <c r="FO1" s="53"/>
      <c r="FP1" s="53"/>
      <c r="FQ1" s="51">
        <f ca="1">EZ1+1</f>
        <v>11</v>
      </c>
      <c r="FR1" s="52"/>
      <c r="FS1" s="52"/>
      <c r="FT1" s="52"/>
      <c r="FU1" s="53"/>
      <c r="FV1" s="54"/>
      <c r="FW1" s="54"/>
      <c r="FX1" s="54"/>
      <c r="FY1" s="53"/>
      <c r="FZ1" s="53"/>
      <c r="GA1" s="54"/>
      <c r="GB1" s="54"/>
      <c r="GC1" s="54"/>
      <c r="GD1" s="53"/>
      <c r="GE1" s="53"/>
      <c r="GF1" s="53"/>
      <c r="GG1" s="53"/>
      <c r="GH1" s="51">
        <f ca="1">FQ1+1</f>
        <v>12</v>
      </c>
      <c r="GI1" s="52"/>
      <c r="GJ1" s="52"/>
      <c r="GK1" s="52"/>
      <c r="GL1" s="53"/>
      <c r="GM1" s="54"/>
      <c r="GN1" s="54"/>
      <c r="GO1" s="54"/>
      <c r="GP1" s="53"/>
      <c r="GQ1" s="53"/>
      <c r="GR1" s="54"/>
      <c r="GS1" s="54"/>
      <c r="GT1" s="54"/>
      <c r="GU1" s="53"/>
      <c r="GV1" s="53"/>
      <c r="GW1" s="53"/>
      <c r="GX1" s="53"/>
      <c r="GY1" s="51">
        <f ca="1">GH1+1</f>
        <v>13</v>
      </c>
      <c r="GZ1" s="52"/>
      <c r="HA1" s="52"/>
      <c r="HB1" s="52"/>
      <c r="HC1" s="53"/>
      <c r="HD1" s="54"/>
      <c r="HE1" s="54"/>
      <c r="HF1" s="54"/>
      <c r="HG1" s="53"/>
      <c r="HH1" s="53"/>
      <c r="HI1" s="54"/>
      <c r="HJ1" s="54"/>
      <c r="HK1" s="54"/>
      <c r="HL1" s="53"/>
      <c r="HM1" s="53"/>
      <c r="HN1" s="53"/>
      <c r="HO1" s="53"/>
      <c r="HP1" s="51">
        <f ca="1">GY1+1</f>
        <v>14</v>
      </c>
      <c r="HQ1" s="52"/>
      <c r="HR1" s="52"/>
      <c r="HS1" s="52"/>
      <c r="HT1" s="53"/>
      <c r="HU1" s="54"/>
      <c r="HV1" s="54"/>
      <c r="HW1" s="54"/>
      <c r="HX1" s="53"/>
      <c r="HY1" s="53"/>
      <c r="HZ1" s="54"/>
      <c r="IA1" s="54"/>
      <c r="IB1" s="54"/>
      <c r="IC1" s="53"/>
      <c r="ID1" s="53"/>
      <c r="IE1" s="53"/>
      <c r="IF1" s="53"/>
      <c r="IG1" s="51">
        <f ca="1">HP1+1</f>
        <v>15</v>
      </c>
      <c r="IH1" s="52"/>
      <c r="II1" s="52"/>
      <c r="IJ1" s="52"/>
      <c r="IK1" s="53"/>
      <c r="IL1" s="54"/>
      <c r="IM1" s="54"/>
      <c r="IN1" s="54"/>
      <c r="IO1" s="53"/>
      <c r="IP1" s="53"/>
      <c r="IQ1" s="54"/>
      <c r="IR1" s="54"/>
      <c r="IS1" s="54"/>
      <c r="IT1" s="53"/>
      <c r="IU1" s="53"/>
      <c r="IV1" s="53"/>
      <c r="IW1" s="53"/>
      <c r="IX1" s="51">
        <f ca="1">IG1+1</f>
        <v>16</v>
      </c>
      <c r="IY1" s="52"/>
      <c r="IZ1" s="52"/>
      <c r="JA1" s="52"/>
      <c r="JB1" s="53"/>
      <c r="JC1" s="54"/>
      <c r="JD1" s="54"/>
      <c r="JE1" s="54"/>
      <c r="JF1" s="53"/>
      <c r="JG1" s="53"/>
      <c r="JH1" s="54"/>
      <c r="JI1" s="54"/>
      <c r="JJ1" s="54"/>
      <c r="JK1" s="53"/>
      <c r="JL1" s="53"/>
      <c r="JM1" s="53"/>
      <c r="JN1" s="53"/>
      <c r="JO1" s="51">
        <f ca="1">IX1+1</f>
        <v>17</v>
      </c>
      <c r="JP1" s="52"/>
      <c r="JQ1" s="52"/>
      <c r="JR1" s="52"/>
      <c r="JS1" s="53"/>
      <c r="JT1" s="54"/>
      <c r="JU1" s="54"/>
      <c r="JV1" s="54"/>
      <c r="JW1" s="53"/>
      <c r="JX1" s="53"/>
      <c r="JY1" s="54"/>
      <c r="JZ1" s="54"/>
      <c r="KA1" s="54"/>
      <c r="KB1" s="53"/>
      <c r="KC1" s="53"/>
      <c r="KD1" s="53"/>
      <c r="KE1" s="53"/>
      <c r="KF1" s="51">
        <f ca="1">JO1+1</f>
        <v>18</v>
      </c>
      <c r="KG1" s="52"/>
      <c r="KH1" s="52"/>
      <c r="KI1" s="52"/>
      <c r="KJ1" s="53"/>
      <c r="KK1" s="54"/>
      <c r="KL1" s="54"/>
      <c r="KM1" s="54"/>
      <c r="KN1" s="53"/>
      <c r="KO1" s="53"/>
      <c r="KP1" s="54"/>
      <c r="KQ1" s="54"/>
      <c r="KR1" s="54"/>
      <c r="KS1" s="53"/>
      <c r="KT1" s="53"/>
      <c r="KU1" s="53"/>
      <c r="KV1" s="53"/>
      <c r="KW1" s="51">
        <f ca="1">KF1+1</f>
        <v>19</v>
      </c>
      <c r="KX1" s="52"/>
      <c r="KY1" s="52"/>
      <c r="KZ1" s="52"/>
      <c r="LA1" s="53"/>
      <c r="LB1" s="54"/>
      <c r="LC1" s="54"/>
      <c r="LD1" s="54"/>
      <c r="LE1" s="53"/>
      <c r="LF1" s="53"/>
      <c r="LG1" s="54"/>
      <c r="LH1" s="54"/>
      <c r="LI1" s="54"/>
      <c r="LJ1" s="53"/>
      <c r="LK1" s="53"/>
      <c r="LL1" s="53"/>
      <c r="LM1" s="53"/>
      <c r="LN1" s="51">
        <f ca="1">KW1+1</f>
        <v>20</v>
      </c>
      <c r="LO1" s="52"/>
      <c r="LP1" s="52"/>
      <c r="LQ1" s="52"/>
      <c r="LR1" s="53"/>
      <c r="LS1" s="54"/>
      <c r="LT1" s="54"/>
      <c r="LU1" s="54"/>
      <c r="LV1" s="53"/>
      <c r="LW1" s="53"/>
      <c r="LX1" s="54"/>
      <c r="LY1" s="54"/>
      <c r="LZ1" s="54"/>
      <c r="MA1" s="53"/>
      <c r="MB1" s="53"/>
      <c r="MC1" s="53"/>
      <c r="MD1" s="53"/>
      <c r="ME1" s="51">
        <f ca="1">LN1+1</f>
        <v>21</v>
      </c>
      <c r="MF1" s="52"/>
      <c r="MG1" s="52"/>
      <c r="MH1" s="52"/>
      <c r="MI1" s="53"/>
      <c r="MJ1" s="54"/>
      <c r="MK1" s="54"/>
      <c r="ML1" s="54"/>
      <c r="MM1" s="53"/>
      <c r="MN1" s="53"/>
      <c r="MO1" s="54"/>
      <c r="MP1" s="54"/>
      <c r="MQ1" s="54"/>
      <c r="MR1" s="53"/>
      <c r="MS1" s="53"/>
      <c r="MT1" s="53"/>
      <c r="MU1" s="53"/>
      <c r="MV1" s="51">
        <f ca="1">ME1+1</f>
        <v>22</v>
      </c>
      <c r="MW1" s="52"/>
      <c r="MX1" s="52"/>
      <c r="MY1" s="52"/>
      <c r="MZ1" s="53"/>
      <c r="NA1" s="54"/>
      <c r="NB1" s="54"/>
      <c r="NC1" s="54"/>
      <c r="ND1" s="53"/>
      <c r="NE1" s="53"/>
      <c r="NF1" s="54"/>
      <c r="NG1" s="54"/>
      <c r="NH1" s="54"/>
      <c r="NI1" s="53"/>
      <c r="NJ1" s="53"/>
      <c r="NK1" s="53"/>
      <c r="NL1" s="53"/>
      <c r="NM1" s="51">
        <f ca="1">MV1+1</f>
        <v>23</v>
      </c>
      <c r="NN1" s="52"/>
      <c r="NO1" s="52"/>
      <c r="NP1" s="52"/>
      <c r="NQ1" s="53"/>
      <c r="NR1" s="54"/>
      <c r="NS1" s="54"/>
      <c r="NT1" s="54"/>
      <c r="NU1" s="53"/>
      <c r="NV1" s="53"/>
      <c r="NW1" s="54"/>
      <c r="NX1" s="54"/>
      <c r="NY1" s="54"/>
      <c r="NZ1" s="53"/>
      <c r="OA1" s="53"/>
      <c r="OB1" s="53"/>
      <c r="OC1" s="53"/>
      <c r="OD1" s="51">
        <f ca="1">NM1+1</f>
        <v>24</v>
      </c>
      <c r="OE1" s="52"/>
      <c r="OF1" s="52"/>
      <c r="OG1" s="52"/>
      <c r="OH1" s="53"/>
      <c r="OI1" s="54"/>
      <c r="OJ1" s="54"/>
      <c r="OK1" s="54"/>
      <c r="OL1" s="53"/>
      <c r="OM1" s="53"/>
      <c r="ON1" s="54"/>
      <c r="OO1" s="54"/>
      <c r="OP1" s="54"/>
      <c r="OQ1" s="53"/>
      <c r="OR1" s="53"/>
      <c r="OS1" s="53"/>
      <c r="OT1" s="53"/>
      <c r="OU1" s="51">
        <f ca="1">OD1+1</f>
        <v>25</v>
      </c>
      <c r="OV1" s="52"/>
      <c r="OW1" s="52"/>
      <c r="OX1" s="52"/>
      <c r="OY1" s="53"/>
      <c r="OZ1" s="54"/>
      <c r="PA1" s="54"/>
      <c r="PB1" s="54"/>
      <c r="PC1" s="53"/>
      <c r="PD1" s="53"/>
      <c r="PE1" s="54"/>
      <c r="PF1" s="54"/>
      <c r="PG1" s="54"/>
      <c r="PH1" s="53"/>
      <c r="PI1" s="53"/>
      <c r="PJ1" s="53"/>
      <c r="PK1" s="53"/>
      <c r="PL1" s="51">
        <f ca="1">OU1+1</f>
        <v>26</v>
      </c>
      <c r="PM1" s="52"/>
      <c r="PN1" s="52"/>
      <c r="PO1" s="52"/>
      <c r="PP1" s="53"/>
      <c r="PQ1" s="54"/>
      <c r="PR1" s="54"/>
      <c r="PS1" s="54"/>
      <c r="PT1" s="53"/>
      <c r="PU1" s="53"/>
      <c r="PV1" s="54"/>
      <c r="PW1" s="54"/>
      <c r="PX1" s="54"/>
      <c r="PY1" s="53"/>
      <c r="PZ1" s="53"/>
      <c r="QA1" s="53"/>
      <c r="QB1" s="53"/>
      <c r="QC1" s="51">
        <f ca="1">PL1+1</f>
        <v>27</v>
      </c>
      <c r="QD1" s="52"/>
      <c r="QE1" s="52"/>
      <c r="QF1" s="52"/>
      <c r="QG1" s="53"/>
      <c r="QH1" s="54"/>
      <c r="QI1" s="54"/>
      <c r="QJ1" s="54"/>
      <c r="QK1" s="53"/>
      <c r="QL1" s="53"/>
      <c r="QM1" s="54"/>
      <c r="QN1" s="54"/>
      <c r="QO1" s="54"/>
      <c r="QP1" s="53"/>
      <c r="QQ1" s="53"/>
      <c r="QR1" s="53"/>
      <c r="QS1" s="53"/>
      <c r="QT1" s="51">
        <f ca="1">QC1+1</f>
        <v>28</v>
      </c>
      <c r="QU1" s="52"/>
      <c r="QV1" s="52"/>
      <c r="QW1" s="52"/>
      <c r="QX1" s="53"/>
      <c r="QY1" s="54"/>
      <c r="QZ1" s="54"/>
      <c r="RA1" s="54"/>
      <c r="RB1" s="53"/>
      <c r="RC1" s="53"/>
      <c r="RD1" s="54"/>
      <c r="RE1" s="54"/>
      <c r="RF1" s="54"/>
      <c r="RG1" s="53"/>
      <c r="RH1" s="53"/>
      <c r="RI1" s="53"/>
      <c r="RJ1" s="53"/>
      <c r="RK1" s="51">
        <f ca="1">QT1+1</f>
        <v>29</v>
      </c>
      <c r="RL1" s="52"/>
      <c r="RM1" s="52"/>
      <c r="RN1" s="52"/>
      <c r="RO1" s="53"/>
      <c r="RP1" s="54"/>
      <c r="RQ1" s="54"/>
      <c r="RR1" s="54"/>
      <c r="RS1" s="53"/>
      <c r="RT1" s="53"/>
      <c r="RU1" s="54"/>
      <c r="RV1" s="54"/>
      <c r="RW1" s="54"/>
      <c r="RX1" s="53"/>
      <c r="RY1" s="53"/>
      <c r="RZ1" s="53"/>
      <c r="SA1" s="53"/>
      <c r="SB1" s="51">
        <f ca="1">RK1+1</f>
        <v>30</v>
      </c>
      <c r="SC1" s="52"/>
      <c r="SD1" s="52"/>
      <c r="SE1" s="52"/>
      <c r="SF1" s="53"/>
      <c r="SG1" s="54"/>
      <c r="SH1" s="54"/>
      <c r="SI1" s="54"/>
      <c r="SJ1" s="53"/>
      <c r="SK1" s="53"/>
      <c r="SL1" s="54"/>
      <c r="SM1" s="54"/>
      <c r="SN1" s="54"/>
      <c r="SO1" s="53"/>
      <c r="SP1" s="53"/>
      <c r="SQ1" s="53"/>
      <c r="SR1" s="53"/>
      <c r="SS1" s="51">
        <f ca="1">SB1+1</f>
        <v>31</v>
      </c>
      <c r="ST1" s="52"/>
      <c r="SU1" s="52"/>
      <c r="SV1" s="52"/>
      <c r="SW1" s="53"/>
      <c r="SX1" s="54"/>
      <c r="SY1" s="54"/>
      <c r="SZ1" s="54"/>
      <c r="TA1" s="53"/>
      <c r="TB1" s="53"/>
      <c r="TC1" s="54"/>
      <c r="TD1" s="54"/>
      <c r="TE1" s="54"/>
      <c r="TF1" s="53"/>
      <c r="TG1" s="53"/>
      <c r="TH1" s="53"/>
      <c r="TI1" s="53"/>
      <c r="TJ1" s="51">
        <f ca="1">SS1+1</f>
        <v>32</v>
      </c>
      <c r="TK1" s="52"/>
      <c r="TL1" s="52"/>
      <c r="TM1" s="52"/>
      <c r="TN1" s="53"/>
      <c r="TO1" s="54"/>
      <c r="TP1" s="54"/>
      <c r="TQ1" s="54"/>
      <c r="TR1" s="53"/>
      <c r="TS1" s="53"/>
      <c r="TT1" s="54"/>
      <c r="TU1" s="54"/>
      <c r="TV1" s="54"/>
      <c r="TW1" s="53"/>
      <c r="TX1" s="53"/>
      <c r="TY1" s="53"/>
      <c r="TZ1" s="53"/>
    </row>
    <row r="2" spans="1:546" ht="60" customHeight="1" thickBot="1" x14ac:dyDescent="0.3">
      <c r="A2" s="55" t="s">
        <v>41</v>
      </c>
      <c r="B2" s="131" t="s">
        <v>190</v>
      </c>
      <c r="C2" s="180" t="str">
        <f ca="1">IF(CELL("contenu",INDIRECT(ADDRESS(C1+3,2,1,1,CELL("contenu",$B$2))))="","----",CELL("contenu",INDIRECT(ADDRESS(C1+3,2,1,1,CELL("contenu",$B$2)))))</f>
        <v>ALARDIN Anouk</v>
      </c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1"/>
      <c r="T2" s="182" t="str">
        <f ca="1">IF(CELL("contenu",INDIRECT(ADDRESS(T1,1,1,1,CELL("contenu",$B$2))))="","----",CELL("contenu",INDIRECT(ADDRESS(T1,1,1,1,CELL("contenu",$B$2)))))</f>
        <v>Nom</v>
      </c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1"/>
      <c r="AK2" s="180" t="str">
        <f ca="1">IF(CELL("contenu",INDIRECT(ADDRESS(AK1,1,1,1,CELL("contenu",$B$2))))="","----",CELL("contenu",INDIRECT(ADDRESS(AK1,1,1,1,CELL("contenu",$B$2)))))</f>
        <v>N°</v>
      </c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1"/>
      <c r="BB2" s="180">
        <f ca="1">IF(CELL("contenu",INDIRECT(ADDRESS(BB1,1,1,1,CELL("contenu",$B$2))))="","----",CELL("contenu",INDIRECT(ADDRESS(BB1,1,1,1,CELL("contenu",$B$2)))))</f>
        <v>1</v>
      </c>
      <c r="BC2" s="180"/>
      <c r="BD2" s="180"/>
      <c r="BE2" s="180"/>
      <c r="BF2" s="180"/>
      <c r="BG2" s="180"/>
      <c r="BH2" s="180"/>
      <c r="BI2" s="180"/>
      <c r="BJ2" s="180"/>
      <c r="BK2" s="180"/>
      <c r="BL2" s="180"/>
      <c r="BM2" s="180"/>
      <c r="BN2" s="180"/>
      <c r="BO2" s="180"/>
      <c r="BP2" s="180"/>
      <c r="BQ2" s="180"/>
      <c r="BR2" s="181"/>
      <c r="BS2" s="180">
        <f ca="1">IF(CELL("contenu",INDIRECT(ADDRESS(BS1,1,1,1,CELL("contenu",$B$2))))="","----",CELL("contenu",INDIRECT(ADDRESS(BS1,1,1,1,CELL("contenu",$B$2)))))</f>
        <v>2</v>
      </c>
      <c r="BT2" s="180"/>
      <c r="BU2" s="180"/>
      <c r="BV2" s="180"/>
      <c r="BW2" s="180"/>
      <c r="BX2" s="180"/>
      <c r="BY2" s="180"/>
      <c r="BZ2" s="180"/>
      <c r="CA2" s="180"/>
      <c r="CB2" s="180"/>
      <c r="CC2" s="180"/>
      <c r="CD2" s="180"/>
      <c r="CE2" s="180"/>
      <c r="CF2" s="180"/>
      <c r="CG2" s="180"/>
      <c r="CH2" s="180"/>
      <c r="CI2" s="181"/>
      <c r="CJ2" s="180">
        <f ca="1">IF(CELL("contenu",INDIRECT(ADDRESS(CJ1,1,1,1,CELL("contenu",$B$2))))="","----",CELL("contenu",INDIRECT(ADDRESS(CJ1,1,1,1,CELL("contenu",$B$2)))))</f>
        <v>3</v>
      </c>
      <c r="CK2" s="180"/>
      <c r="CL2" s="180"/>
      <c r="CM2" s="180"/>
      <c r="CN2" s="180"/>
      <c r="CO2" s="180"/>
      <c r="CP2" s="180"/>
      <c r="CQ2" s="180"/>
      <c r="CR2" s="180"/>
      <c r="CS2" s="180"/>
      <c r="CT2" s="180"/>
      <c r="CU2" s="180"/>
      <c r="CV2" s="180"/>
      <c r="CW2" s="180"/>
      <c r="CX2" s="180"/>
      <c r="CY2" s="180"/>
      <c r="CZ2" s="181"/>
      <c r="DA2" s="180">
        <f ca="1">IF(CELL("contenu",INDIRECT(ADDRESS(DA1,1,1,1,CELL("contenu",$B$2))))="","----",CELL("contenu",INDIRECT(ADDRESS(DA1,1,1,1,CELL("contenu",$B$2)))))</f>
        <v>4</v>
      </c>
      <c r="DB2" s="180"/>
      <c r="DC2" s="180"/>
      <c r="DD2" s="180"/>
      <c r="DE2" s="180"/>
      <c r="DF2" s="180"/>
      <c r="DG2" s="180"/>
      <c r="DH2" s="180"/>
      <c r="DI2" s="180"/>
      <c r="DJ2" s="180"/>
      <c r="DK2" s="180"/>
      <c r="DL2" s="180"/>
      <c r="DM2" s="180"/>
      <c r="DN2" s="180"/>
      <c r="DO2" s="180"/>
      <c r="DP2" s="180"/>
      <c r="DQ2" s="181"/>
      <c r="DR2" s="180">
        <f ca="1">IF(CELL("contenu",INDIRECT(ADDRESS(DR1,1,1,1,CELL("contenu",$B$2))))="","----",CELL("contenu",INDIRECT(ADDRESS(DR1,1,1,1,CELL("contenu",$B$2)))))</f>
        <v>5</v>
      </c>
      <c r="DS2" s="180"/>
      <c r="DT2" s="180"/>
      <c r="DU2" s="180"/>
      <c r="DV2" s="180"/>
      <c r="DW2" s="180"/>
      <c r="DX2" s="180"/>
      <c r="DY2" s="180"/>
      <c r="DZ2" s="180"/>
      <c r="EA2" s="180"/>
      <c r="EB2" s="180"/>
      <c r="EC2" s="180"/>
      <c r="ED2" s="180"/>
      <c r="EE2" s="180"/>
      <c r="EF2" s="180"/>
      <c r="EG2" s="180"/>
      <c r="EH2" s="181"/>
      <c r="EI2" s="180">
        <f ca="1">IF(CELL("contenu",INDIRECT(ADDRESS(EI1,1,1,1,CELL("contenu",$B$2))))="","----",CELL("contenu",INDIRECT(ADDRESS(EI1,1,1,1,CELL("contenu",$B$2)))))</f>
        <v>6</v>
      </c>
      <c r="EJ2" s="180"/>
      <c r="EK2" s="180"/>
      <c r="EL2" s="180"/>
      <c r="EM2" s="180"/>
      <c r="EN2" s="180"/>
      <c r="EO2" s="180"/>
      <c r="EP2" s="180"/>
      <c r="EQ2" s="180"/>
      <c r="ER2" s="180"/>
      <c r="ES2" s="180"/>
      <c r="ET2" s="180"/>
      <c r="EU2" s="180"/>
      <c r="EV2" s="180"/>
      <c r="EW2" s="180"/>
      <c r="EX2" s="180"/>
      <c r="EY2" s="181"/>
      <c r="EZ2" s="180">
        <f ca="1">IF(CELL("contenu",INDIRECT(ADDRESS(EZ1,1,1,1,CELL("contenu",$B$2))))="","----",CELL("contenu",INDIRECT(ADDRESS(EZ1,1,1,1,CELL("contenu",$B$2)))))</f>
        <v>7</v>
      </c>
      <c r="FA2" s="180"/>
      <c r="FB2" s="180"/>
      <c r="FC2" s="180"/>
      <c r="FD2" s="180"/>
      <c r="FE2" s="180"/>
      <c r="FF2" s="180"/>
      <c r="FG2" s="180"/>
      <c r="FH2" s="180"/>
      <c r="FI2" s="180"/>
      <c r="FJ2" s="180"/>
      <c r="FK2" s="180"/>
      <c r="FL2" s="180"/>
      <c r="FM2" s="180"/>
      <c r="FN2" s="180"/>
      <c r="FO2" s="180"/>
      <c r="FP2" s="181"/>
      <c r="FQ2" s="180">
        <f ca="1">IF(CELL("contenu",INDIRECT(ADDRESS(FQ1,1,1,1,CELL("contenu",$B$2))))="","----",CELL("contenu",INDIRECT(ADDRESS(FQ1,1,1,1,CELL("contenu",$B$2)))))</f>
        <v>8</v>
      </c>
      <c r="FR2" s="180"/>
      <c r="FS2" s="180"/>
      <c r="FT2" s="180"/>
      <c r="FU2" s="180"/>
      <c r="FV2" s="180"/>
      <c r="FW2" s="180"/>
      <c r="FX2" s="180"/>
      <c r="FY2" s="180"/>
      <c r="FZ2" s="180"/>
      <c r="GA2" s="180"/>
      <c r="GB2" s="180"/>
      <c r="GC2" s="180"/>
      <c r="GD2" s="180"/>
      <c r="GE2" s="180"/>
      <c r="GF2" s="180"/>
      <c r="GG2" s="181"/>
      <c r="GH2" s="180">
        <f ca="1">IF(CELL("contenu",INDIRECT(ADDRESS(GH1,1,1,1,CELL("contenu",$B$2))))="","----",CELL("contenu",INDIRECT(ADDRESS(GH1,1,1,1,CELL("contenu",$B$2)))))</f>
        <v>9</v>
      </c>
      <c r="GI2" s="180"/>
      <c r="GJ2" s="180"/>
      <c r="GK2" s="180"/>
      <c r="GL2" s="180"/>
      <c r="GM2" s="180"/>
      <c r="GN2" s="180"/>
      <c r="GO2" s="180"/>
      <c r="GP2" s="180"/>
      <c r="GQ2" s="180"/>
      <c r="GR2" s="180"/>
      <c r="GS2" s="180"/>
      <c r="GT2" s="180"/>
      <c r="GU2" s="180"/>
      <c r="GV2" s="180"/>
      <c r="GW2" s="180"/>
      <c r="GX2" s="181"/>
      <c r="GY2" s="180">
        <f ca="1">IF(CELL("contenu",INDIRECT(ADDRESS(GY1,1,1,1,CELL("contenu",$B$2))))="","----",CELL("contenu",INDIRECT(ADDRESS(GY1,1,1,1,CELL("contenu",$B$2)))))</f>
        <v>10</v>
      </c>
      <c r="GZ2" s="180"/>
      <c r="HA2" s="180"/>
      <c r="HB2" s="180"/>
      <c r="HC2" s="180"/>
      <c r="HD2" s="180"/>
      <c r="HE2" s="180"/>
      <c r="HF2" s="180"/>
      <c r="HG2" s="180"/>
      <c r="HH2" s="180"/>
      <c r="HI2" s="180"/>
      <c r="HJ2" s="180"/>
      <c r="HK2" s="180"/>
      <c r="HL2" s="180"/>
      <c r="HM2" s="180"/>
      <c r="HN2" s="180"/>
      <c r="HO2" s="181"/>
      <c r="HP2" s="180">
        <f ca="1">IF(CELL("contenu",INDIRECT(ADDRESS(HP1,1,1,1,CELL("contenu",$B$2))))="","----",CELL("contenu",INDIRECT(ADDRESS(HP1,1,1,1,CELL("contenu",$B$2)))))</f>
        <v>11</v>
      </c>
      <c r="HQ2" s="180"/>
      <c r="HR2" s="180"/>
      <c r="HS2" s="180"/>
      <c r="HT2" s="180"/>
      <c r="HU2" s="180"/>
      <c r="HV2" s="180"/>
      <c r="HW2" s="180"/>
      <c r="HX2" s="180"/>
      <c r="HY2" s="180"/>
      <c r="HZ2" s="180"/>
      <c r="IA2" s="180"/>
      <c r="IB2" s="180"/>
      <c r="IC2" s="180"/>
      <c r="ID2" s="180"/>
      <c r="IE2" s="180"/>
      <c r="IF2" s="181"/>
      <c r="IG2" s="180">
        <f ca="1">IF(CELL("contenu",INDIRECT(ADDRESS(IG1,1,1,1,CELL("contenu",$B$2))))="","----",CELL("contenu",INDIRECT(ADDRESS(IG1,1,1,1,CELL("contenu",$B$2)))))</f>
        <v>12</v>
      </c>
      <c r="IH2" s="180"/>
      <c r="II2" s="180"/>
      <c r="IJ2" s="180"/>
      <c r="IK2" s="180"/>
      <c r="IL2" s="180"/>
      <c r="IM2" s="180"/>
      <c r="IN2" s="180"/>
      <c r="IO2" s="180"/>
      <c r="IP2" s="180"/>
      <c r="IQ2" s="180"/>
      <c r="IR2" s="180"/>
      <c r="IS2" s="180"/>
      <c r="IT2" s="180"/>
      <c r="IU2" s="180"/>
      <c r="IV2" s="180"/>
      <c r="IW2" s="181"/>
      <c r="IX2" s="180">
        <f ca="1">IF(CELL("contenu",INDIRECT(ADDRESS(IX1,1,1,1,CELL("contenu",$B$2))))="","----",CELL("contenu",INDIRECT(ADDRESS(IX1,1,1,1,CELL("contenu",$B$2)))))</f>
        <v>13</v>
      </c>
      <c r="IY2" s="180"/>
      <c r="IZ2" s="180"/>
      <c r="JA2" s="180"/>
      <c r="JB2" s="180"/>
      <c r="JC2" s="180"/>
      <c r="JD2" s="180"/>
      <c r="JE2" s="180"/>
      <c r="JF2" s="180"/>
      <c r="JG2" s="180"/>
      <c r="JH2" s="180"/>
      <c r="JI2" s="180"/>
      <c r="JJ2" s="180"/>
      <c r="JK2" s="180"/>
      <c r="JL2" s="180"/>
      <c r="JM2" s="180"/>
      <c r="JN2" s="181"/>
      <c r="JO2" s="180">
        <f ca="1">IF(CELL("contenu",INDIRECT(ADDRESS(JO1,1,1,1,CELL("contenu",$B$2))))="","----",CELL("contenu",INDIRECT(ADDRESS(JO1,1,1,1,CELL("contenu",$B$2)))))</f>
        <v>14</v>
      </c>
      <c r="JP2" s="180"/>
      <c r="JQ2" s="180"/>
      <c r="JR2" s="180"/>
      <c r="JS2" s="180"/>
      <c r="JT2" s="180"/>
      <c r="JU2" s="180"/>
      <c r="JV2" s="180"/>
      <c r="JW2" s="180"/>
      <c r="JX2" s="180"/>
      <c r="JY2" s="180"/>
      <c r="JZ2" s="180"/>
      <c r="KA2" s="180"/>
      <c r="KB2" s="180"/>
      <c r="KC2" s="180"/>
      <c r="KD2" s="180"/>
      <c r="KE2" s="181"/>
      <c r="KF2" s="180">
        <f ca="1">IF(CELL("contenu",INDIRECT(ADDRESS(KF1,1,1,1,CELL("contenu",$B$2))))="","----",CELL("contenu",INDIRECT(ADDRESS(KF1,1,1,1,CELL("contenu",$B$2)))))</f>
        <v>15</v>
      </c>
      <c r="KG2" s="180"/>
      <c r="KH2" s="180"/>
      <c r="KI2" s="180"/>
      <c r="KJ2" s="180"/>
      <c r="KK2" s="180"/>
      <c r="KL2" s="180"/>
      <c r="KM2" s="180"/>
      <c r="KN2" s="180"/>
      <c r="KO2" s="180"/>
      <c r="KP2" s="180"/>
      <c r="KQ2" s="180"/>
      <c r="KR2" s="180"/>
      <c r="KS2" s="180"/>
      <c r="KT2" s="180"/>
      <c r="KU2" s="180"/>
      <c r="KV2" s="181"/>
      <c r="KW2" s="180">
        <f ca="1">IF(CELL("contenu",INDIRECT(ADDRESS(KW1,1,1,1,CELL("contenu",$B$2))))="","----",CELL("contenu",INDIRECT(ADDRESS(KW1,1,1,1,CELL("contenu",$B$2)))))</f>
        <v>16</v>
      </c>
      <c r="KX2" s="180"/>
      <c r="KY2" s="180"/>
      <c r="KZ2" s="180"/>
      <c r="LA2" s="180"/>
      <c r="LB2" s="180"/>
      <c r="LC2" s="180"/>
      <c r="LD2" s="180"/>
      <c r="LE2" s="180"/>
      <c r="LF2" s="180"/>
      <c r="LG2" s="180"/>
      <c r="LH2" s="180"/>
      <c r="LI2" s="180"/>
      <c r="LJ2" s="180"/>
      <c r="LK2" s="180"/>
      <c r="LL2" s="180"/>
      <c r="LM2" s="181"/>
      <c r="LN2" s="180">
        <f ca="1">IF(CELL("contenu",INDIRECT(ADDRESS(LN1,1,1,1,CELL("contenu",$B$2))))="","----",CELL("contenu",INDIRECT(ADDRESS(LN1,1,1,1,CELL("contenu",$B$2)))))</f>
        <v>17</v>
      </c>
      <c r="LO2" s="180"/>
      <c r="LP2" s="180"/>
      <c r="LQ2" s="180"/>
      <c r="LR2" s="180"/>
      <c r="LS2" s="180"/>
      <c r="LT2" s="180"/>
      <c r="LU2" s="180"/>
      <c r="LV2" s="180"/>
      <c r="LW2" s="180"/>
      <c r="LX2" s="180"/>
      <c r="LY2" s="180"/>
      <c r="LZ2" s="180"/>
      <c r="MA2" s="180"/>
      <c r="MB2" s="180"/>
      <c r="MC2" s="180"/>
      <c r="MD2" s="181"/>
      <c r="ME2" s="180">
        <f ca="1">IF(CELL("contenu",INDIRECT(ADDRESS(ME1,1,1,1,CELL("contenu",$B$2))))="","----",CELL("contenu",INDIRECT(ADDRESS(ME1,1,1,1,CELL("contenu",$B$2)))))</f>
        <v>18</v>
      </c>
      <c r="MF2" s="180"/>
      <c r="MG2" s="180"/>
      <c r="MH2" s="180"/>
      <c r="MI2" s="180"/>
      <c r="MJ2" s="180"/>
      <c r="MK2" s="180"/>
      <c r="ML2" s="180"/>
      <c r="MM2" s="180"/>
      <c r="MN2" s="180"/>
      <c r="MO2" s="180"/>
      <c r="MP2" s="180"/>
      <c r="MQ2" s="180"/>
      <c r="MR2" s="180"/>
      <c r="MS2" s="180"/>
      <c r="MT2" s="180"/>
      <c r="MU2" s="181"/>
      <c r="MV2" s="180">
        <f ca="1">IF(CELL("contenu",INDIRECT(ADDRESS(MV1,1,1,1,CELL("contenu",$B$2))))="","----",CELL("contenu",INDIRECT(ADDRESS(MV1,1,1,1,CELL("contenu",$B$2)))))</f>
        <v>19</v>
      </c>
      <c r="MW2" s="180"/>
      <c r="MX2" s="180"/>
      <c r="MY2" s="180"/>
      <c r="MZ2" s="180"/>
      <c r="NA2" s="180"/>
      <c r="NB2" s="180"/>
      <c r="NC2" s="180"/>
      <c r="ND2" s="180"/>
      <c r="NE2" s="180"/>
      <c r="NF2" s="180"/>
      <c r="NG2" s="180"/>
      <c r="NH2" s="180"/>
      <c r="NI2" s="180"/>
      <c r="NJ2" s="180"/>
      <c r="NK2" s="180"/>
      <c r="NL2" s="181"/>
      <c r="NM2" s="180">
        <f ca="1">IF(CELL("contenu",INDIRECT(ADDRESS(NM1,1,1,1,CELL("contenu",$B$2))))="","----",CELL("contenu",INDIRECT(ADDRESS(NM1,1,1,1,CELL("contenu",$B$2)))))</f>
        <v>20</v>
      </c>
      <c r="NN2" s="180"/>
      <c r="NO2" s="180"/>
      <c r="NP2" s="180"/>
      <c r="NQ2" s="180"/>
      <c r="NR2" s="180"/>
      <c r="NS2" s="180"/>
      <c r="NT2" s="180"/>
      <c r="NU2" s="180"/>
      <c r="NV2" s="180"/>
      <c r="NW2" s="180"/>
      <c r="NX2" s="180"/>
      <c r="NY2" s="180"/>
      <c r="NZ2" s="180"/>
      <c r="OA2" s="180"/>
      <c r="OB2" s="180"/>
      <c r="OC2" s="181"/>
      <c r="OD2" s="180">
        <f ca="1">IF(CELL("contenu",INDIRECT(ADDRESS(OD1,1,1,1,CELL("contenu",$B$2))))="","----",CELL("contenu",INDIRECT(ADDRESS(OD1,1,1,1,CELL("contenu",$B$2)))))</f>
        <v>21</v>
      </c>
      <c r="OE2" s="180"/>
      <c r="OF2" s="180"/>
      <c r="OG2" s="180"/>
      <c r="OH2" s="180"/>
      <c r="OI2" s="180"/>
      <c r="OJ2" s="180"/>
      <c r="OK2" s="180"/>
      <c r="OL2" s="180"/>
      <c r="OM2" s="180"/>
      <c r="ON2" s="180"/>
      <c r="OO2" s="180"/>
      <c r="OP2" s="180"/>
      <c r="OQ2" s="180"/>
      <c r="OR2" s="180"/>
      <c r="OS2" s="180"/>
      <c r="OT2" s="181"/>
      <c r="OU2" s="180">
        <f ca="1">IF(CELL("contenu",INDIRECT(ADDRESS(OU1,1,1,1,CELL("contenu",$B$2))))="","----",CELL("contenu",INDIRECT(ADDRESS(OU1,1,1,1,CELL("contenu",$B$2)))))</f>
        <v>22</v>
      </c>
      <c r="OV2" s="180"/>
      <c r="OW2" s="180"/>
      <c r="OX2" s="180"/>
      <c r="OY2" s="180"/>
      <c r="OZ2" s="180"/>
      <c r="PA2" s="180"/>
      <c r="PB2" s="180"/>
      <c r="PC2" s="180"/>
      <c r="PD2" s="180"/>
      <c r="PE2" s="180"/>
      <c r="PF2" s="180"/>
      <c r="PG2" s="180"/>
      <c r="PH2" s="180"/>
      <c r="PI2" s="180"/>
      <c r="PJ2" s="180"/>
      <c r="PK2" s="181"/>
      <c r="PL2" s="180">
        <f ca="1">IF(CELL("contenu",INDIRECT(ADDRESS(PL1,1,1,1,CELL("contenu",$B$2))))="","----",CELL("contenu",INDIRECT(ADDRESS(PL1,1,1,1,CELL("contenu",$B$2)))))</f>
        <v>23</v>
      </c>
      <c r="PM2" s="180"/>
      <c r="PN2" s="180"/>
      <c r="PO2" s="180"/>
      <c r="PP2" s="180"/>
      <c r="PQ2" s="180"/>
      <c r="PR2" s="180"/>
      <c r="PS2" s="180"/>
      <c r="PT2" s="180"/>
      <c r="PU2" s="180"/>
      <c r="PV2" s="180"/>
      <c r="PW2" s="180"/>
      <c r="PX2" s="180"/>
      <c r="PY2" s="180"/>
      <c r="PZ2" s="180"/>
      <c r="QA2" s="180"/>
      <c r="QB2" s="181"/>
      <c r="QC2" s="180">
        <f ca="1">IF(CELL("contenu",INDIRECT(ADDRESS(QC1,1,1,1,CELL("contenu",$B$2))))="","----",CELL("contenu",INDIRECT(ADDRESS(QC1,1,1,1,CELL("contenu",$B$2)))))</f>
        <v>24</v>
      </c>
      <c r="QD2" s="180"/>
      <c r="QE2" s="180"/>
      <c r="QF2" s="180"/>
      <c r="QG2" s="180"/>
      <c r="QH2" s="180"/>
      <c r="QI2" s="180"/>
      <c r="QJ2" s="180"/>
      <c r="QK2" s="180"/>
      <c r="QL2" s="180"/>
      <c r="QM2" s="180"/>
      <c r="QN2" s="180"/>
      <c r="QO2" s="180"/>
      <c r="QP2" s="180"/>
      <c r="QQ2" s="180"/>
      <c r="QR2" s="180"/>
      <c r="QS2" s="181"/>
      <c r="QT2" s="180">
        <f ca="1">IF(CELL("contenu",INDIRECT(ADDRESS(QT1,1,1,1,CELL("contenu",$B$2))))="","----",CELL("contenu",INDIRECT(ADDRESS(QT1,1,1,1,CELL("contenu",$B$2)))))</f>
        <v>25</v>
      </c>
      <c r="QU2" s="180"/>
      <c r="QV2" s="180"/>
      <c r="QW2" s="180"/>
      <c r="QX2" s="180"/>
      <c r="QY2" s="180"/>
      <c r="QZ2" s="180"/>
      <c r="RA2" s="180"/>
      <c r="RB2" s="180"/>
      <c r="RC2" s="180"/>
      <c r="RD2" s="180"/>
      <c r="RE2" s="180"/>
      <c r="RF2" s="180"/>
      <c r="RG2" s="180"/>
      <c r="RH2" s="180"/>
      <c r="RI2" s="180"/>
      <c r="RJ2" s="181"/>
      <c r="RK2" s="180">
        <f ca="1">IF(CELL("contenu",INDIRECT(ADDRESS(RK1,1,1,1,CELL("contenu",$B$2))))="","----",CELL("contenu",INDIRECT(ADDRESS(RK1,1,1,1,CELL("contenu",$B$2)))))</f>
        <v>26</v>
      </c>
      <c r="RL2" s="180"/>
      <c r="RM2" s="180"/>
      <c r="RN2" s="180"/>
      <c r="RO2" s="180"/>
      <c r="RP2" s="180"/>
      <c r="RQ2" s="180"/>
      <c r="RR2" s="180"/>
      <c r="RS2" s="180"/>
      <c r="RT2" s="180"/>
      <c r="RU2" s="180"/>
      <c r="RV2" s="180"/>
      <c r="RW2" s="180"/>
      <c r="RX2" s="180"/>
      <c r="RY2" s="180"/>
      <c r="RZ2" s="180"/>
      <c r="SA2" s="181"/>
      <c r="SB2" s="180">
        <f ca="1">IF(CELL("contenu",INDIRECT(ADDRESS(SB1,1,1,1,CELL("contenu",$B$2))))="","----",CELL("contenu",INDIRECT(ADDRESS(SB1,1,1,1,CELL("contenu",$B$2)))))</f>
        <v>27</v>
      </c>
      <c r="SC2" s="180"/>
      <c r="SD2" s="180"/>
      <c r="SE2" s="180"/>
      <c r="SF2" s="180"/>
      <c r="SG2" s="180"/>
      <c r="SH2" s="180"/>
      <c r="SI2" s="180"/>
      <c r="SJ2" s="180"/>
      <c r="SK2" s="180"/>
      <c r="SL2" s="180"/>
      <c r="SM2" s="180"/>
      <c r="SN2" s="180"/>
      <c r="SO2" s="180"/>
      <c r="SP2" s="180"/>
      <c r="SQ2" s="180"/>
      <c r="SR2" s="181"/>
      <c r="SS2" s="180">
        <f ca="1">IF(CELL("contenu",INDIRECT(ADDRESS(SS1,1,1,1,CELL("contenu",$B$2))))="","----",CELL("contenu",INDIRECT(ADDRESS(SS1,1,1,1,CELL("contenu",$B$2)))))</f>
        <v>28</v>
      </c>
      <c r="ST2" s="180"/>
      <c r="SU2" s="180"/>
      <c r="SV2" s="180"/>
      <c r="SW2" s="180"/>
      <c r="SX2" s="180"/>
      <c r="SY2" s="180"/>
      <c r="SZ2" s="180"/>
      <c r="TA2" s="180"/>
      <c r="TB2" s="180"/>
      <c r="TC2" s="180"/>
      <c r="TD2" s="180"/>
      <c r="TE2" s="180"/>
      <c r="TF2" s="180"/>
      <c r="TG2" s="180"/>
      <c r="TH2" s="180"/>
      <c r="TI2" s="181"/>
      <c r="TJ2" s="180">
        <f ca="1">IF(CELL("contenu",INDIRECT(ADDRESS(TJ1,1,1,1,CELL("contenu",$B$2))))="","----",CELL("contenu",INDIRECT(ADDRESS(TJ1,1,1,1,CELL("contenu",$B$2)))))</f>
        <v>29</v>
      </c>
      <c r="TK2" s="180"/>
      <c r="TL2" s="180"/>
      <c r="TM2" s="180"/>
      <c r="TN2" s="180"/>
      <c r="TO2" s="180"/>
      <c r="TP2" s="180"/>
      <c r="TQ2" s="180"/>
      <c r="TR2" s="180"/>
      <c r="TS2" s="180"/>
      <c r="TT2" s="180"/>
      <c r="TU2" s="180"/>
      <c r="TV2" s="180"/>
      <c r="TW2" s="180"/>
      <c r="TX2" s="180"/>
      <c r="TY2" s="180"/>
      <c r="TZ2" s="181"/>
    </row>
    <row r="3" spans="1:546" ht="60" customHeight="1" thickBot="1" x14ac:dyDescent="0.3">
      <c r="A3" s="158" t="s">
        <v>220</v>
      </c>
      <c r="B3" s="127" t="s">
        <v>29</v>
      </c>
      <c r="C3" s="56" t="s">
        <v>221</v>
      </c>
      <c r="D3" s="57" t="s">
        <v>222</v>
      </c>
      <c r="E3" s="58" t="s">
        <v>223</v>
      </c>
      <c r="F3" s="183" t="s">
        <v>6</v>
      </c>
      <c r="G3" s="184"/>
      <c r="H3" s="56"/>
      <c r="I3" s="59"/>
      <c r="J3" s="58"/>
      <c r="K3" s="185" t="s">
        <v>7</v>
      </c>
      <c r="L3" s="186"/>
      <c r="M3" s="56"/>
      <c r="N3" s="59"/>
      <c r="O3" s="58"/>
      <c r="P3" s="187" t="s">
        <v>8</v>
      </c>
      <c r="Q3" s="188"/>
      <c r="R3" s="189" t="s">
        <v>9</v>
      </c>
      <c r="S3" s="190"/>
      <c r="T3" s="107" t="str">
        <f>IF(C3="","",C3)</f>
        <v>Eval 1</v>
      </c>
      <c r="U3" s="108" t="str">
        <f>IF(D3="","",D3)</f>
        <v>Eval 2</v>
      </c>
      <c r="V3" s="109" t="str">
        <f>IF(E3="","",E3)</f>
        <v>Eval 3</v>
      </c>
      <c r="W3" s="183" t="s">
        <v>6</v>
      </c>
      <c r="X3" s="191"/>
      <c r="Y3" s="110" t="str">
        <f>IF(H3="","",H3)</f>
        <v/>
      </c>
      <c r="Z3" s="108" t="str">
        <f>IF(I3="","",I3)</f>
        <v/>
      </c>
      <c r="AA3" s="109" t="str">
        <f>IF(J3="","",J3)</f>
        <v/>
      </c>
      <c r="AB3" s="185" t="s">
        <v>7</v>
      </c>
      <c r="AC3" s="192"/>
      <c r="AD3" s="110" t="str">
        <f>IF(M3="","",M3)</f>
        <v/>
      </c>
      <c r="AE3" s="108" t="str">
        <f>IF(N3="","",N3)</f>
        <v/>
      </c>
      <c r="AF3" s="109" t="str">
        <f>IF(O3="","",O3)</f>
        <v/>
      </c>
      <c r="AG3" s="187" t="s">
        <v>8</v>
      </c>
      <c r="AH3" s="188"/>
      <c r="AI3" s="189" t="s">
        <v>9</v>
      </c>
      <c r="AJ3" s="190"/>
      <c r="AK3" s="107" t="str">
        <f>IF(T3="","",T3)</f>
        <v>Eval 1</v>
      </c>
      <c r="AL3" s="108" t="str">
        <f>IF(U3="","",U3)</f>
        <v>Eval 2</v>
      </c>
      <c r="AM3" s="109" t="str">
        <f>IF(V3="","",V3)</f>
        <v>Eval 3</v>
      </c>
      <c r="AN3" s="183" t="s">
        <v>6</v>
      </c>
      <c r="AO3" s="191"/>
      <c r="AP3" s="110" t="str">
        <f>IF(Y3="","",Y3)</f>
        <v/>
      </c>
      <c r="AQ3" s="108" t="str">
        <f>IF(Z3="","",Z3)</f>
        <v/>
      </c>
      <c r="AR3" s="109" t="str">
        <f>IF(AA3="","",AA3)</f>
        <v/>
      </c>
      <c r="AS3" s="185" t="s">
        <v>7</v>
      </c>
      <c r="AT3" s="192"/>
      <c r="AU3" s="110" t="str">
        <f>IF(AD3="","",AD3)</f>
        <v/>
      </c>
      <c r="AV3" s="108" t="str">
        <f>IF(AE3="","",AE3)</f>
        <v/>
      </c>
      <c r="AW3" s="109" t="str">
        <f>IF(AF3="","",AF3)</f>
        <v/>
      </c>
      <c r="AX3" s="187" t="s">
        <v>8</v>
      </c>
      <c r="AY3" s="188"/>
      <c r="AZ3" s="189" t="s">
        <v>9</v>
      </c>
      <c r="BA3" s="190"/>
      <c r="BB3" s="107" t="str">
        <f>IF(AK3="","",AK3)</f>
        <v>Eval 1</v>
      </c>
      <c r="BC3" s="108" t="str">
        <f>IF(AL3="","",AL3)</f>
        <v>Eval 2</v>
      </c>
      <c r="BD3" s="109" t="str">
        <f>IF(AM3="","",AM3)</f>
        <v>Eval 3</v>
      </c>
      <c r="BE3" s="183" t="s">
        <v>6</v>
      </c>
      <c r="BF3" s="191"/>
      <c r="BG3" s="110" t="str">
        <f>IF(AP3="","",AP3)</f>
        <v/>
      </c>
      <c r="BH3" s="108" t="str">
        <f>IF(AQ3="","",AQ3)</f>
        <v/>
      </c>
      <c r="BI3" s="109" t="str">
        <f>IF(AR3="","",AR3)</f>
        <v/>
      </c>
      <c r="BJ3" s="185" t="s">
        <v>7</v>
      </c>
      <c r="BK3" s="192"/>
      <c r="BL3" s="110" t="str">
        <f>IF(AU3="","",AU3)</f>
        <v/>
      </c>
      <c r="BM3" s="108" t="str">
        <f>IF(AV3="","",AV3)</f>
        <v/>
      </c>
      <c r="BN3" s="109" t="str">
        <f>IF(AW3="","",AW3)</f>
        <v/>
      </c>
      <c r="BO3" s="187" t="s">
        <v>8</v>
      </c>
      <c r="BP3" s="188"/>
      <c r="BQ3" s="189" t="s">
        <v>9</v>
      </c>
      <c r="BR3" s="190"/>
      <c r="BS3" s="107" t="str">
        <f>IF(BB3="","",BB3)</f>
        <v>Eval 1</v>
      </c>
      <c r="BT3" s="108" t="str">
        <f>IF(BC3="","",BC3)</f>
        <v>Eval 2</v>
      </c>
      <c r="BU3" s="109" t="str">
        <f>IF(BD3="","",BD3)</f>
        <v>Eval 3</v>
      </c>
      <c r="BV3" s="183" t="s">
        <v>6</v>
      </c>
      <c r="BW3" s="191"/>
      <c r="BX3" s="110" t="str">
        <f>IF(BG3="","",BG3)</f>
        <v/>
      </c>
      <c r="BY3" s="108" t="str">
        <f>IF(BH3="","",BH3)</f>
        <v/>
      </c>
      <c r="BZ3" s="109" t="str">
        <f>IF(BI3="","",BI3)</f>
        <v/>
      </c>
      <c r="CA3" s="185" t="s">
        <v>7</v>
      </c>
      <c r="CB3" s="192"/>
      <c r="CC3" s="110" t="str">
        <f>IF(BL3="","",BL3)</f>
        <v/>
      </c>
      <c r="CD3" s="108" t="str">
        <f>IF(BM3="","",BM3)</f>
        <v/>
      </c>
      <c r="CE3" s="109" t="str">
        <f>IF(BN3="","",BN3)</f>
        <v/>
      </c>
      <c r="CF3" s="187" t="s">
        <v>8</v>
      </c>
      <c r="CG3" s="188"/>
      <c r="CH3" s="189" t="s">
        <v>9</v>
      </c>
      <c r="CI3" s="190"/>
      <c r="CJ3" s="107" t="str">
        <f>IF(BS3="","",BS3)</f>
        <v>Eval 1</v>
      </c>
      <c r="CK3" s="108" t="str">
        <f>IF(BT3="","",BT3)</f>
        <v>Eval 2</v>
      </c>
      <c r="CL3" s="109" t="str">
        <f>IF(BU3="","",BU3)</f>
        <v>Eval 3</v>
      </c>
      <c r="CM3" s="183" t="s">
        <v>6</v>
      </c>
      <c r="CN3" s="191"/>
      <c r="CO3" s="110" t="str">
        <f>IF(BX3="","",BX3)</f>
        <v/>
      </c>
      <c r="CP3" s="108" t="str">
        <f>IF(BY3="","",BY3)</f>
        <v/>
      </c>
      <c r="CQ3" s="109" t="str">
        <f>IF(BZ3="","",BZ3)</f>
        <v/>
      </c>
      <c r="CR3" s="185" t="s">
        <v>7</v>
      </c>
      <c r="CS3" s="192"/>
      <c r="CT3" s="110" t="str">
        <f>IF(CC3="","",CC3)</f>
        <v/>
      </c>
      <c r="CU3" s="108" t="str">
        <f>IF(CD3="","",CD3)</f>
        <v/>
      </c>
      <c r="CV3" s="109" t="str">
        <f>IF(CE3="","",CE3)</f>
        <v/>
      </c>
      <c r="CW3" s="187" t="s">
        <v>8</v>
      </c>
      <c r="CX3" s="188"/>
      <c r="CY3" s="189" t="s">
        <v>9</v>
      </c>
      <c r="CZ3" s="190"/>
      <c r="DA3" s="107" t="str">
        <f>IF(CJ3="","",CJ3)</f>
        <v>Eval 1</v>
      </c>
      <c r="DB3" s="108" t="str">
        <f>IF(CK3="","",CK3)</f>
        <v>Eval 2</v>
      </c>
      <c r="DC3" s="109" t="str">
        <f>IF(CL3="","",CL3)</f>
        <v>Eval 3</v>
      </c>
      <c r="DD3" s="183" t="s">
        <v>6</v>
      </c>
      <c r="DE3" s="191"/>
      <c r="DF3" s="110" t="str">
        <f>IF(CO3="","",CO3)</f>
        <v/>
      </c>
      <c r="DG3" s="108" t="str">
        <f>IF(CP3="","",CP3)</f>
        <v/>
      </c>
      <c r="DH3" s="109" t="str">
        <f>IF(CQ3="","",CQ3)</f>
        <v/>
      </c>
      <c r="DI3" s="185" t="s">
        <v>7</v>
      </c>
      <c r="DJ3" s="192"/>
      <c r="DK3" s="110" t="str">
        <f>IF(CT3="","",CT3)</f>
        <v/>
      </c>
      <c r="DL3" s="108" t="str">
        <f>IF(CU3="","",CU3)</f>
        <v/>
      </c>
      <c r="DM3" s="109" t="str">
        <f>IF(CV3="","",CV3)</f>
        <v/>
      </c>
      <c r="DN3" s="187" t="s">
        <v>8</v>
      </c>
      <c r="DO3" s="188"/>
      <c r="DP3" s="189" t="s">
        <v>9</v>
      </c>
      <c r="DQ3" s="190"/>
      <c r="DR3" s="107" t="str">
        <f>IF(DA3="","",DA3)</f>
        <v>Eval 1</v>
      </c>
      <c r="DS3" s="108" t="str">
        <f>IF(DB3="","",DB3)</f>
        <v>Eval 2</v>
      </c>
      <c r="DT3" s="109" t="str">
        <f>IF(DC3="","",DC3)</f>
        <v>Eval 3</v>
      </c>
      <c r="DU3" s="183" t="s">
        <v>6</v>
      </c>
      <c r="DV3" s="191"/>
      <c r="DW3" s="110" t="str">
        <f>IF(DF3="","",DF3)</f>
        <v/>
      </c>
      <c r="DX3" s="108" t="str">
        <f>IF(DG3="","",DG3)</f>
        <v/>
      </c>
      <c r="DY3" s="109" t="str">
        <f>IF(DH3="","",DH3)</f>
        <v/>
      </c>
      <c r="DZ3" s="185" t="s">
        <v>7</v>
      </c>
      <c r="EA3" s="192"/>
      <c r="EB3" s="110" t="str">
        <f>IF(DK3="","",DK3)</f>
        <v/>
      </c>
      <c r="EC3" s="108" t="str">
        <f>IF(DL3="","",DL3)</f>
        <v/>
      </c>
      <c r="ED3" s="109" t="str">
        <f>IF(DM3="","",DM3)</f>
        <v/>
      </c>
      <c r="EE3" s="187" t="s">
        <v>8</v>
      </c>
      <c r="EF3" s="188"/>
      <c r="EG3" s="189" t="s">
        <v>9</v>
      </c>
      <c r="EH3" s="190"/>
      <c r="EI3" s="107" t="str">
        <f>IF(DR3="","",DR3)</f>
        <v>Eval 1</v>
      </c>
      <c r="EJ3" s="108" t="str">
        <f>IF(DS3="","",DS3)</f>
        <v>Eval 2</v>
      </c>
      <c r="EK3" s="109" t="str">
        <f>IF(DT3="","",DT3)</f>
        <v>Eval 3</v>
      </c>
      <c r="EL3" s="183" t="s">
        <v>6</v>
      </c>
      <c r="EM3" s="191"/>
      <c r="EN3" s="110" t="str">
        <f>IF(DW3="","",DW3)</f>
        <v/>
      </c>
      <c r="EO3" s="108" t="str">
        <f>IF(DX3="","",DX3)</f>
        <v/>
      </c>
      <c r="EP3" s="109" t="str">
        <f>IF(DY3="","",DY3)</f>
        <v/>
      </c>
      <c r="EQ3" s="185" t="s">
        <v>7</v>
      </c>
      <c r="ER3" s="192"/>
      <c r="ES3" s="110" t="str">
        <f>IF(EB3="","",EB3)</f>
        <v/>
      </c>
      <c r="ET3" s="108" t="str">
        <f>IF(EC3="","",EC3)</f>
        <v/>
      </c>
      <c r="EU3" s="109" t="str">
        <f>IF(ED3="","",ED3)</f>
        <v/>
      </c>
      <c r="EV3" s="187" t="s">
        <v>8</v>
      </c>
      <c r="EW3" s="188"/>
      <c r="EX3" s="189" t="s">
        <v>9</v>
      </c>
      <c r="EY3" s="190"/>
      <c r="EZ3" s="107" t="str">
        <f>IF(EI3="","",EI3)</f>
        <v>Eval 1</v>
      </c>
      <c r="FA3" s="108" t="str">
        <f>IF(EJ3="","",EJ3)</f>
        <v>Eval 2</v>
      </c>
      <c r="FB3" s="109" t="str">
        <f>IF(EK3="","",EK3)</f>
        <v>Eval 3</v>
      </c>
      <c r="FC3" s="183" t="s">
        <v>6</v>
      </c>
      <c r="FD3" s="191"/>
      <c r="FE3" s="110" t="str">
        <f>IF(EN3="","",EN3)</f>
        <v/>
      </c>
      <c r="FF3" s="108" t="str">
        <f>IF(EO3="","",EO3)</f>
        <v/>
      </c>
      <c r="FG3" s="109" t="str">
        <f>IF(EP3="","",EP3)</f>
        <v/>
      </c>
      <c r="FH3" s="185" t="s">
        <v>7</v>
      </c>
      <c r="FI3" s="192"/>
      <c r="FJ3" s="110" t="str">
        <f>IF(ES3="","",ES3)</f>
        <v/>
      </c>
      <c r="FK3" s="108" t="str">
        <f>IF(ET3="","",ET3)</f>
        <v/>
      </c>
      <c r="FL3" s="109" t="str">
        <f>IF(EU3="","",EU3)</f>
        <v/>
      </c>
      <c r="FM3" s="187" t="s">
        <v>8</v>
      </c>
      <c r="FN3" s="188"/>
      <c r="FO3" s="189" t="s">
        <v>9</v>
      </c>
      <c r="FP3" s="190"/>
      <c r="FQ3" s="107" t="str">
        <f>IF(EZ3="","",EZ3)</f>
        <v>Eval 1</v>
      </c>
      <c r="FR3" s="108" t="str">
        <f>IF(FA3="","",FA3)</f>
        <v>Eval 2</v>
      </c>
      <c r="FS3" s="109" t="str">
        <f>IF(FB3="","",FB3)</f>
        <v>Eval 3</v>
      </c>
      <c r="FT3" s="183" t="s">
        <v>6</v>
      </c>
      <c r="FU3" s="191"/>
      <c r="FV3" s="110" t="str">
        <f>IF(FE3="","",FE3)</f>
        <v/>
      </c>
      <c r="FW3" s="108" t="str">
        <f>IF(FF3="","",FF3)</f>
        <v/>
      </c>
      <c r="FX3" s="109" t="str">
        <f>IF(FG3="","",FG3)</f>
        <v/>
      </c>
      <c r="FY3" s="185" t="s">
        <v>7</v>
      </c>
      <c r="FZ3" s="192"/>
      <c r="GA3" s="110" t="str">
        <f>IF(FJ3="","",FJ3)</f>
        <v/>
      </c>
      <c r="GB3" s="108" t="str">
        <f>IF(FK3="","",FK3)</f>
        <v/>
      </c>
      <c r="GC3" s="109" t="str">
        <f>IF(FL3="","",FL3)</f>
        <v/>
      </c>
      <c r="GD3" s="187" t="s">
        <v>8</v>
      </c>
      <c r="GE3" s="188"/>
      <c r="GF3" s="189" t="s">
        <v>9</v>
      </c>
      <c r="GG3" s="190"/>
      <c r="GH3" s="107" t="str">
        <f>IF(FQ3="","",FQ3)</f>
        <v>Eval 1</v>
      </c>
      <c r="GI3" s="108" t="str">
        <f>IF(FR3="","",FR3)</f>
        <v>Eval 2</v>
      </c>
      <c r="GJ3" s="109" t="str">
        <f>IF(FS3="","",FS3)</f>
        <v>Eval 3</v>
      </c>
      <c r="GK3" s="183" t="s">
        <v>6</v>
      </c>
      <c r="GL3" s="191"/>
      <c r="GM3" s="110" t="str">
        <f>IF(FV3="","",FV3)</f>
        <v/>
      </c>
      <c r="GN3" s="108" t="str">
        <f>IF(FW3="","",FW3)</f>
        <v/>
      </c>
      <c r="GO3" s="109" t="str">
        <f>IF(FX3="","",FX3)</f>
        <v/>
      </c>
      <c r="GP3" s="185" t="s">
        <v>7</v>
      </c>
      <c r="GQ3" s="192"/>
      <c r="GR3" s="110" t="str">
        <f>IF(GA3="","",GA3)</f>
        <v/>
      </c>
      <c r="GS3" s="108" t="str">
        <f>IF(GB3="","",GB3)</f>
        <v/>
      </c>
      <c r="GT3" s="109" t="str">
        <f>IF(GC3="","",GC3)</f>
        <v/>
      </c>
      <c r="GU3" s="187" t="s">
        <v>8</v>
      </c>
      <c r="GV3" s="188"/>
      <c r="GW3" s="189" t="s">
        <v>9</v>
      </c>
      <c r="GX3" s="190"/>
      <c r="GY3" s="107" t="str">
        <f>IF(GH3="","",GH3)</f>
        <v>Eval 1</v>
      </c>
      <c r="GZ3" s="108" t="str">
        <f>IF(GI3="","",GI3)</f>
        <v>Eval 2</v>
      </c>
      <c r="HA3" s="109" t="str">
        <f>IF(GJ3="","",GJ3)</f>
        <v>Eval 3</v>
      </c>
      <c r="HB3" s="183" t="s">
        <v>6</v>
      </c>
      <c r="HC3" s="191"/>
      <c r="HD3" s="110" t="str">
        <f>IF(GM3="","",GM3)</f>
        <v/>
      </c>
      <c r="HE3" s="108" t="str">
        <f>IF(GN3="","",GN3)</f>
        <v/>
      </c>
      <c r="HF3" s="109" t="str">
        <f>IF(GO3="","",GO3)</f>
        <v/>
      </c>
      <c r="HG3" s="185" t="s">
        <v>7</v>
      </c>
      <c r="HH3" s="192"/>
      <c r="HI3" s="110" t="str">
        <f>IF(GR3="","",GR3)</f>
        <v/>
      </c>
      <c r="HJ3" s="108" t="str">
        <f>IF(GS3="","",GS3)</f>
        <v/>
      </c>
      <c r="HK3" s="109" t="str">
        <f>IF(GT3="","",GT3)</f>
        <v/>
      </c>
      <c r="HL3" s="187" t="s">
        <v>8</v>
      </c>
      <c r="HM3" s="188"/>
      <c r="HN3" s="189" t="s">
        <v>9</v>
      </c>
      <c r="HO3" s="190"/>
      <c r="HP3" s="107" t="str">
        <f>IF(GY3="","",GY3)</f>
        <v>Eval 1</v>
      </c>
      <c r="HQ3" s="108" t="str">
        <f>IF(GZ3="","",GZ3)</f>
        <v>Eval 2</v>
      </c>
      <c r="HR3" s="109" t="str">
        <f>IF(HA3="","",HA3)</f>
        <v>Eval 3</v>
      </c>
      <c r="HS3" s="183" t="s">
        <v>6</v>
      </c>
      <c r="HT3" s="191"/>
      <c r="HU3" s="110" t="str">
        <f>IF(HD3="","",HD3)</f>
        <v/>
      </c>
      <c r="HV3" s="108" t="str">
        <f>IF(HE3="","",HE3)</f>
        <v/>
      </c>
      <c r="HW3" s="109" t="str">
        <f>IF(HF3="","",HF3)</f>
        <v/>
      </c>
      <c r="HX3" s="185" t="s">
        <v>7</v>
      </c>
      <c r="HY3" s="192"/>
      <c r="HZ3" s="110" t="str">
        <f>IF(HI3="","",HI3)</f>
        <v/>
      </c>
      <c r="IA3" s="108" t="str">
        <f>IF(HJ3="","",HJ3)</f>
        <v/>
      </c>
      <c r="IB3" s="109" t="str">
        <f>IF(HK3="","",HK3)</f>
        <v/>
      </c>
      <c r="IC3" s="187" t="s">
        <v>8</v>
      </c>
      <c r="ID3" s="188"/>
      <c r="IE3" s="189" t="s">
        <v>9</v>
      </c>
      <c r="IF3" s="190"/>
      <c r="IG3" s="107" t="str">
        <f>IF(HP3="","",HP3)</f>
        <v>Eval 1</v>
      </c>
      <c r="IH3" s="108" t="str">
        <f>IF(HQ3="","",HQ3)</f>
        <v>Eval 2</v>
      </c>
      <c r="II3" s="109" t="str">
        <f>IF(HR3="","",HR3)</f>
        <v>Eval 3</v>
      </c>
      <c r="IJ3" s="183" t="s">
        <v>6</v>
      </c>
      <c r="IK3" s="191"/>
      <c r="IL3" s="110" t="str">
        <f>IF(HU3="","",HU3)</f>
        <v/>
      </c>
      <c r="IM3" s="108" t="str">
        <f>IF(HV3="","",HV3)</f>
        <v/>
      </c>
      <c r="IN3" s="109" t="str">
        <f>IF(HW3="","",HW3)</f>
        <v/>
      </c>
      <c r="IO3" s="185" t="s">
        <v>7</v>
      </c>
      <c r="IP3" s="192"/>
      <c r="IQ3" s="110" t="str">
        <f>IF(HZ3="","",HZ3)</f>
        <v/>
      </c>
      <c r="IR3" s="108" t="str">
        <f>IF(IA3="","",IA3)</f>
        <v/>
      </c>
      <c r="IS3" s="109" t="str">
        <f>IF(IB3="","",IB3)</f>
        <v/>
      </c>
      <c r="IT3" s="187" t="s">
        <v>8</v>
      </c>
      <c r="IU3" s="188"/>
      <c r="IV3" s="189" t="s">
        <v>9</v>
      </c>
      <c r="IW3" s="190"/>
      <c r="IX3" s="107" t="str">
        <f>IF(IG3="","",IG3)</f>
        <v>Eval 1</v>
      </c>
      <c r="IY3" s="108" t="str">
        <f>IF(IH3="","",IH3)</f>
        <v>Eval 2</v>
      </c>
      <c r="IZ3" s="109" t="str">
        <f>IF(II3="","",II3)</f>
        <v>Eval 3</v>
      </c>
      <c r="JA3" s="183" t="s">
        <v>6</v>
      </c>
      <c r="JB3" s="191"/>
      <c r="JC3" s="110" t="str">
        <f>IF(IL3="","",IL3)</f>
        <v/>
      </c>
      <c r="JD3" s="108" t="str">
        <f>IF(IM3="","",IM3)</f>
        <v/>
      </c>
      <c r="JE3" s="109" t="str">
        <f>IF(IN3="","",IN3)</f>
        <v/>
      </c>
      <c r="JF3" s="185" t="s">
        <v>7</v>
      </c>
      <c r="JG3" s="192"/>
      <c r="JH3" s="110" t="str">
        <f>IF(IQ3="","",IQ3)</f>
        <v/>
      </c>
      <c r="JI3" s="108" t="str">
        <f>IF(IR3="","",IR3)</f>
        <v/>
      </c>
      <c r="JJ3" s="109" t="str">
        <f>IF(IS3="","",IS3)</f>
        <v/>
      </c>
      <c r="JK3" s="187" t="s">
        <v>8</v>
      </c>
      <c r="JL3" s="188"/>
      <c r="JM3" s="189" t="s">
        <v>9</v>
      </c>
      <c r="JN3" s="190"/>
      <c r="JO3" s="107" t="str">
        <f>IF(IX3="","",IX3)</f>
        <v>Eval 1</v>
      </c>
      <c r="JP3" s="108" t="str">
        <f>IF(IY3="","",IY3)</f>
        <v>Eval 2</v>
      </c>
      <c r="JQ3" s="109" t="str">
        <f>IF(IZ3="","",IZ3)</f>
        <v>Eval 3</v>
      </c>
      <c r="JR3" s="183" t="s">
        <v>6</v>
      </c>
      <c r="JS3" s="191"/>
      <c r="JT3" s="110" t="str">
        <f>IF(JC3="","",JC3)</f>
        <v/>
      </c>
      <c r="JU3" s="108" t="str">
        <f>IF(JD3="","",JD3)</f>
        <v/>
      </c>
      <c r="JV3" s="109" t="str">
        <f>IF(JE3="","",JE3)</f>
        <v/>
      </c>
      <c r="JW3" s="185" t="s">
        <v>7</v>
      </c>
      <c r="JX3" s="192"/>
      <c r="JY3" s="110" t="str">
        <f>IF(JH3="","",JH3)</f>
        <v/>
      </c>
      <c r="JZ3" s="108" t="str">
        <f>IF(JI3="","",JI3)</f>
        <v/>
      </c>
      <c r="KA3" s="109" t="str">
        <f>IF(JJ3="","",JJ3)</f>
        <v/>
      </c>
      <c r="KB3" s="187" t="s">
        <v>8</v>
      </c>
      <c r="KC3" s="188"/>
      <c r="KD3" s="189" t="s">
        <v>9</v>
      </c>
      <c r="KE3" s="190"/>
      <c r="KF3" s="107" t="str">
        <f>IF(JO3="","",JO3)</f>
        <v>Eval 1</v>
      </c>
      <c r="KG3" s="108" t="str">
        <f>IF(JP3="","",JP3)</f>
        <v>Eval 2</v>
      </c>
      <c r="KH3" s="109" t="str">
        <f>IF(JQ3="","",JQ3)</f>
        <v>Eval 3</v>
      </c>
      <c r="KI3" s="183" t="s">
        <v>6</v>
      </c>
      <c r="KJ3" s="191"/>
      <c r="KK3" s="110" t="str">
        <f>IF(JT3="","",JT3)</f>
        <v/>
      </c>
      <c r="KL3" s="108" t="str">
        <f>IF(JU3="","",JU3)</f>
        <v/>
      </c>
      <c r="KM3" s="109" t="str">
        <f>IF(JV3="","",JV3)</f>
        <v/>
      </c>
      <c r="KN3" s="185" t="s">
        <v>7</v>
      </c>
      <c r="KO3" s="192"/>
      <c r="KP3" s="110" t="str">
        <f>IF(JY3="","",JY3)</f>
        <v/>
      </c>
      <c r="KQ3" s="108" t="str">
        <f>IF(JZ3="","",JZ3)</f>
        <v/>
      </c>
      <c r="KR3" s="109" t="str">
        <f>IF(KA3="","",KA3)</f>
        <v/>
      </c>
      <c r="KS3" s="187" t="s">
        <v>8</v>
      </c>
      <c r="KT3" s="188"/>
      <c r="KU3" s="189" t="s">
        <v>9</v>
      </c>
      <c r="KV3" s="190"/>
      <c r="KW3" s="107" t="str">
        <f>IF(KF3="","",KF3)</f>
        <v>Eval 1</v>
      </c>
      <c r="KX3" s="108" t="str">
        <f>IF(KG3="","",KG3)</f>
        <v>Eval 2</v>
      </c>
      <c r="KY3" s="109" t="str">
        <f>IF(KH3="","",KH3)</f>
        <v>Eval 3</v>
      </c>
      <c r="KZ3" s="183" t="s">
        <v>6</v>
      </c>
      <c r="LA3" s="191"/>
      <c r="LB3" s="110" t="str">
        <f>IF(KK3="","",KK3)</f>
        <v/>
      </c>
      <c r="LC3" s="108" t="str">
        <f>IF(KL3="","",KL3)</f>
        <v/>
      </c>
      <c r="LD3" s="109" t="str">
        <f>IF(KM3="","",KM3)</f>
        <v/>
      </c>
      <c r="LE3" s="185" t="s">
        <v>7</v>
      </c>
      <c r="LF3" s="192"/>
      <c r="LG3" s="110" t="str">
        <f>IF(KP3="","",KP3)</f>
        <v/>
      </c>
      <c r="LH3" s="108" t="str">
        <f>IF(KQ3="","",KQ3)</f>
        <v/>
      </c>
      <c r="LI3" s="109" t="str">
        <f>IF(KR3="","",KR3)</f>
        <v/>
      </c>
      <c r="LJ3" s="187" t="s">
        <v>8</v>
      </c>
      <c r="LK3" s="188"/>
      <c r="LL3" s="189" t="s">
        <v>9</v>
      </c>
      <c r="LM3" s="190"/>
      <c r="LN3" s="107" t="str">
        <f>IF(KW3="","",KW3)</f>
        <v>Eval 1</v>
      </c>
      <c r="LO3" s="108" t="str">
        <f>IF(KX3="","",KX3)</f>
        <v>Eval 2</v>
      </c>
      <c r="LP3" s="109" t="str">
        <f>IF(KY3="","",KY3)</f>
        <v>Eval 3</v>
      </c>
      <c r="LQ3" s="183" t="s">
        <v>6</v>
      </c>
      <c r="LR3" s="191"/>
      <c r="LS3" s="110" t="str">
        <f>IF(LB3="","",LB3)</f>
        <v/>
      </c>
      <c r="LT3" s="108" t="str">
        <f>IF(LC3="","",LC3)</f>
        <v/>
      </c>
      <c r="LU3" s="109" t="str">
        <f>IF(LD3="","",LD3)</f>
        <v/>
      </c>
      <c r="LV3" s="185" t="s">
        <v>7</v>
      </c>
      <c r="LW3" s="192"/>
      <c r="LX3" s="110" t="str">
        <f>IF(LG3="","",LG3)</f>
        <v/>
      </c>
      <c r="LY3" s="108" t="str">
        <f>IF(LH3="","",LH3)</f>
        <v/>
      </c>
      <c r="LZ3" s="109" t="str">
        <f>IF(LI3="","",LI3)</f>
        <v/>
      </c>
      <c r="MA3" s="187" t="s">
        <v>8</v>
      </c>
      <c r="MB3" s="188"/>
      <c r="MC3" s="189" t="s">
        <v>9</v>
      </c>
      <c r="MD3" s="190"/>
      <c r="ME3" s="107" t="str">
        <f>IF(LN3="","",LN3)</f>
        <v>Eval 1</v>
      </c>
      <c r="MF3" s="108" t="str">
        <f>IF(LO3="","",LO3)</f>
        <v>Eval 2</v>
      </c>
      <c r="MG3" s="109" t="str">
        <f>IF(LP3="","",LP3)</f>
        <v>Eval 3</v>
      </c>
      <c r="MH3" s="183" t="s">
        <v>6</v>
      </c>
      <c r="MI3" s="191"/>
      <c r="MJ3" s="110" t="str">
        <f>IF(LS3="","",LS3)</f>
        <v/>
      </c>
      <c r="MK3" s="108" t="str">
        <f>IF(LT3="","",LT3)</f>
        <v/>
      </c>
      <c r="ML3" s="109" t="str">
        <f>IF(LU3="","",LU3)</f>
        <v/>
      </c>
      <c r="MM3" s="185" t="s">
        <v>7</v>
      </c>
      <c r="MN3" s="192"/>
      <c r="MO3" s="110" t="str">
        <f>IF(LX3="","",LX3)</f>
        <v/>
      </c>
      <c r="MP3" s="108" t="str">
        <f>IF(LY3="","",LY3)</f>
        <v/>
      </c>
      <c r="MQ3" s="109" t="str">
        <f>IF(LZ3="","",LZ3)</f>
        <v/>
      </c>
      <c r="MR3" s="187" t="s">
        <v>8</v>
      </c>
      <c r="MS3" s="188"/>
      <c r="MT3" s="189" t="s">
        <v>9</v>
      </c>
      <c r="MU3" s="190"/>
      <c r="MV3" s="107" t="str">
        <f>IF(ME3="","",ME3)</f>
        <v>Eval 1</v>
      </c>
      <c r="MW3" s="108" t="str">
        <f>IF(MF3="","",MF3)</f>
        <v>Eval 2</v>
      </c>
      <c r="MX3" s="109" t="str">
        <f>IF(MG3="","",MG3)</f>
        <v>Eval 3</v>
      </c>
      <c r="MY3" s="183" t="s">
        <v>6</v>
      </c>
      <c r="MZ3" s="191"/>
      <c r="NA3" s="110" t="str">
        <f>IF(MJ3="","",MJ3)</f>
        <v/>
      </c>
      <c r="NB3" s="108" t="str">
        <f>IF(MK3="","",MK3)</f>
        <v/>
      </c>
      <c r="NC3" s="109" t="str">
        <f>IF(ML3="","",ML3)</f>
        <v/>
      </c>
      <c r="ND3" s="185" t="s">
        <v>7</v>
      </c>
      <c r="NE3" s="192"/>
      <c r="NF3" s="110" t="str">
        <f>IF(MO3="","",MO3)</f>
        <v/>
      </c>
      <c r="NG3" s="108" t="str">
        <f>IF(MP3="","",MP3)</f>
        <v/>
      </c>
      <c r="NH3" s="109" t="str">
        <f>IF(MQ3="","",MQ3)</f>
        <v/>
      </c>
      <c r="NI3" s="187" t="s">
        <v>8</v>
      </c>
      <c r="NJ3" s="188"/>
      <c r="NK3" s="189" t="s">
        <v>9</v>
      </c>
      <c r="NL3" s="190"/>
      <c r="NM3" s="107" t="str">
        <f>IF(MV3="","",MV3)</f>
        <v>Eval 1</v>
      </c>
      <c r="NN3" s="108" t="str">
        <f>IF(MW3="","",MW3)</f>
        <v>Eval 2</v>
      </c>
      <c r="NO3" s="109" t="str">
        <f>IF(MX3="","",MX3)</f>
        <v>Eval 3</v>
      </c>
      <c r="NP3" s="183" t="s">
        <v>6</v>
      </c>
      <c r="NQ3" s="191"/>
      <c r="NR3" s="110" t="str">
        <f>IF(NA3="","",NA3)</f>
        <v/>
      </c>
      <c r="NS3" s="108" t="str">
        <f>IF(NB3="","",NB3)</f>
        <v/>
      </c>
      <c r="NT3" s="109" t="str">
        <f>IF(NC3="","",NC3)</f>
        <v/>
      </c>
      <c r="NU3" s="185" t="s">
        <v>7</v>
      </c>
      <c r="NV3" s="192"/>
      <c r="NW3" s="110" t="str">
        <f>IF(NF3="","",NF3)</f>
        <v/>
      </c>
      <c r="NX3" s="108" t="str">
        <f>IF(NG3="","",NG3)</f>
        <v/>
      </c>
      <c r="NY3" s="109" t="str">
        <f>IF(NH3="","",NH3)</f>
        <v/>
      </c>
      <c r="NZ3" s="187" t="s">
        <v>8</v>
      </c>
      <c r="OA3" s="188"/>
      <c r="OB3" s="189" t="s">
        <v>9</v>
      </c>
      <c r="OC3" s="190"/>
      <c r="OD3" s="107" t="str">
        <f>IF(NM3="","",NM3)</f>
        <v>Eval 1</v>
      </c>
      <c r="OE3" s="108" t="str">
        <f>IF(NN3="","",NN3)</f>
        <v>Eval 2</v>
      </c>
      <c r="OF3" s="109" t="str">
        <f>IF(NO3="","",NO3)</f>
        <v>Eval 3</v>
      </c>
      <c r="OG3" s="183" t="s">
        <v>6</v>
      </c>
      <c r="OH3" s="191"/>
      <c r="OI3" s="110" t="str">
        <f>IF(NR3="","",NR3)</f>
        <v/>
      </c>
      <c r="OJ3" s="108" t="str">
        <f>IF(NS3="","",NS3)</f>
        <v/>
      </c>
      <c r="OK3" s="109" t="str">
        <f>IF(NT3="","",NT3)</f>
        <v/>
      </c>
      <c r="OL3" s="185" t="s">
        <v>7</v>
      </c>
      <c r="OM3" s="192"/>
      <c r="ON3" s="110" t="str">
        <f>IF(NW3="","",NW3)</f>
        <v/>
      </c>
      <c r="OO3" s="108" t="str">
        <f>IF(NX3="","",NX3)</f>
        <v/>
      </c>
      <c r="OP3" s="109" t="str">
        <f>IF(NY3="","",NY3)</f>
        <v/>
      </c>
      <c r="OQ3" s="187" t="s">
        <v>8</v>
      </c>
      <c r="OR3" s="188"/>
      <c r="OS3" s="189" t="s">
        <v>9</v>
      </c>
      <c r="OT3" s="190"/>
      <c r="OU3" s="107" t="str">
        <f>IF(OD3="","",OD3)</f>
        <v>Eval 1</v>
      </c>
      <c r="OV3" s="108" t="str">
        <f>IF(OE3="","",OE3)</f>
        <v>Eval 2</v>
      </c>
      <c r="OW3" s="109" t="str">
        <f>IF(OF3="","",OF3)</f>
        <v>Eval 3</v>
      </c>
      <c r="OX3" s="183" t="s">
        <v>6</v>
      </c>
      <c r="OY3" s="191"/>
      <c r="OZ3" s="110" t="str">
        <f>IF(OI3="","",OI3)</f>
        <v/>
      </c>
      <c r="PA3" s="108" t="str">
        <f>IF(OJ3="","",OJ3)</f>
        <v/>
      </c>
      <c r="PB3" s="109" t="str">
        <f>IF(OK3="","",OK3)</f>
        <v/>
      </c>
      <c r="PC3" s="185" t="s">
        <v>7</v>
      </c>
      <c r="PD3" s="192"/>
      <c r="PE3" s="110" t="str">
        <f>IF(ON3="","",ON3)</f>
        <v/>
      </c>
      <c r="PF3" s="108" t="str">
        <f>IF(OO3="","",OO3)</f>
        <v/>
      </c>
      <c r="PG3" s="109" t="str">
        <f>IF(OP3="","",OP3)</f>
        <v/>
      </c>
      <c r="PH3" s="187" t="s">
        <v>8</v>
      </c>
      <c r="PI3" s="188"/>
      <c r="PJ3" s="189" t="s">
        <v>9</v>
      </c>
      <c r="PK3" s="190"/>
      <c r="PL3" s="107" t="str">
        <f>IF(OU3="","",OU3)</f>
        <v>Eval 1</v>
      </c>
      <c r="PM3" s="108" t="str">
        <f>IF(OV3="","",OV3)</f>
        <v>Eval 2</v>
      </c>
      <c r="PN3" s="109" t="str">
        <f>IF(OW3="","",OW3)</f>
        <v>Eval 3</v>
      </c>
      <c r="PO3" s="183" t="s">
        <v>6</v>
      </c>
      <c r="PP3" s="191"/>
      <c r="PQ3" s="110" t="str">
        <f>IF(OZ3="","",OZ3)</f>
        <v/>
      </c>
      <c r="PR3" s="108" t="str">
        <f>IF(PA3="","",PA3)</f>
        <v/>
      </c>
      <c r="PS3" s="109" t="str">
        <f>IF(PB3="","",PB3)</f>
        <v/>
      </c>
      <c r="PT3" s="185" t="s">
        <v>7</v>
      </c>
      <c r="PU3" s="192"/>
      <c r="PV3" s="110" t="str">
        <f>IF(PE3="","",PE3)</f>
        <v/>
      </c>
      <c r="PW3" s="108" t="str">
        <f>IF(PF3="","",PF3)</f>
        <v/>
      </c>
      <c r="PX3" s="109" t="str">
        <f>IF(PG3="","",PG3)</f>
        <v/>
      </c>
      <c r="PY3" s="187" t="s">
        <v>8</v>
      </c>
      <c r="PZ3" s="188"/>
      <c r="QA3" s="189" t="s">
        <v>9</v>
      </c>
      <c r="QB3" s="190"/>
      <c r="QC3" s="107" t="str">
        <f>IF(PL3="","",PL3)</f>
        <v>Eval 1</v>
      </c>
      <c r="QD3" s="108" t="str">
        <f>IF(PM3="","",PM3)</f>
        <v>Eval 2</v>
      </c>
      <c r="QE3" s="109" t="str">
        <f>IF(PN3="","",PN3)</f>
        <v>Eval 3</v>
      </c>
      <c r="QF3" s="183" t="s">
        <v>6</v>
      </c>
      <c r="QG3" s="191"/>
      <c r="QH3" s="110" t="str">
        <f>IF(PQ3="","",PQ3)</f>
        <v/>
      </c>
      <c r="QI3" s="108" t="str">
        <f>IF(PR3="","",PR3)</f>
        <v/>
      </c>
      <c r="QJ3" s="109" t="str">
        <f>IF(PS3="","",PS3)</f>
        <v/>
      </c>
      <c r="QK3" s="185" t="s">
        <v>7</v>
      </c>
      <c r="QL3" s="192"/>
      <c r="QM3" s="110" t="str">
        <f>IF(PV3="","",PV3)</f>
        <v/>
      </c>
      <c r="QN3" s="108" t="str">
        <f>IF(PW3="","",PW3)</f>
        <v/>
      </c>
      <c r="QO3" s="109" t="str">
        <f>IF(PX3="","",PX3)</f>
        <v/>
      </c>
      <c r="QP3" s="187" t="s">
        <v>8</v>
      </c>
      <c r="QQ3" s="188"/>
      <c r="QR3" s="189" t="s">
        <v>9</v>
      </c>
      <c r="QS3" s="190"/>
      <c r="QT3" s="107" t="str">
        <f>IF(QC3="","",QC3)</f>
        <v>Eval 1</v>
      </c>
      <c r="QU3" s="108" t="str">
        <f>IF(QD3="","",QD3)</f>
        <v>Eval 2</v>
      </c>
      <c r="QV3" s="109" t="str">
        <f>IF(QE3="","",QE3)</f>
        <v>Eval 3</v>
      </c>
      <c r="QW3" s="183" t="s">
        <v>6</v>
      </c>
      <c r="QX3" s="191"/>
      <c r="QY3" s="110" t="str">
        <f>IF(QH3="","",QH3)</f>
        <v/>
      </c>
      <c r="QZ3" s="108" t="str">
        <f>IF(QI3="","",QI3)</f>
        <v/>
      </c>
      <c r="RA3" s="109" t="str">
        <f>IF(QJ3="","",QJ3)</f>
        <v/>
      </c>
      <c r="RB3" s="185" t="s">
        <v>7</v>
      </c>
      <c r="RC3" s="192"/>
      <c r="RD3" s="110" t="str">
        <f>IF(QM3="","",QM3)</f>
        <v/>
      </c>
      <c r="RE3" s="108" t="str">
        <f>IF(QN3="","",QN3)</f>
        <v/>
      </c>
      <c r="RF3" s="109" t="str">
        <f>IF(QO3="","",QO3)</f>
        <v/>
      </c>
      <c r="RG3" s="187" t="s">
        <v>8</v>
      </c>
      <c r="RH3" s="188"/>
      <c r="RI3" s="189" t="s">
        <v>9</v>
      </c>
      <c r="RJ3" s="190"/>
      <c r="RK3" s="107" t="str">
        <f>IF(QT3="","",QT3)</f>
        <v>Eval 1</v>
      </c>
      <c r="RL3" s="108" t="str">
        <f>IF(QU3="","",QU3)</f>
        <v>Eval 2</v>
      </c>
      <c r="RM3" s="109" t="str">
        <f>IF(QV3="","",QV3)</f>
        <v>Eval 3</v>
      </c>
      <c r="RN3" s="183" t="s">
        <v>6</v>
      </c>
      <c r="RO3" s="191"/>
      <c r="RP3" s="110" t="str">
        <f>IF(QY3="","",QY3)</f>
        <v/>
      </c>
      <c r="RQ3" s="108" t="str">
        <f>IF(QZ3="","",QZ3)</f>
        <v/>
      </c>
      <c r="RR3" s="109" t="str">
        <f>IF(RA3="","",RA3)</f>
        <v/>
      </c>
      <c r="RS3" s="185" t="s">
        <v>7</v>
      </c>
      <c r="RT3" s="192"/>
      <c r="RU3" s="110" t="str">
        <f>IF(RD3="","",RD3)</f>
        <v/>
      </c>
      <c r="RV3" s="108" t="str">
        <f>IF(RE3="","",RE3)</f>
        <v/>
      </c>
      <c r="RW3" s="109" t="str">
        <f>IF(RF3="","",RF3)</f>
        <v/>
      </c>
      <c r="RX3" s="187" t="s">
        <v>8</v>
      </c>
      <c r="RY3" s="188"/>
      <c r="RZ3" s="189" t="s">
        <v>9</v>
      </c>
      <c r="SA3" s="190"/>
      <c r="SB3" s="107" t="str">
        <f>IF(RK3="","",RK3)</f>
        <v>Eval 1</v>
      </c>
      <c r="SC3" s="108" t="str">
        <f>IF(RL3="","",RL3)</f>
        <v>Eval 2</v>
      </c>
      <c r="SD3" s="109" t="str">
        <f>IF(RM3="","",RM3)</f>
        <v>Eval 3</v>
      </c>
      <c r="SE3" s="183" t="s">
        <v>6</v>
      </c>
      <c r="SF3" s="191"/>
      <c r="SG3" s="110" t="str">
        <f>IF(RP3="","",RP3)</f>
        <v/>
      </c>
      <c r="SH3" s="108" t="str">
        <f>IF(RQ3="","",RQ3)</f>
        <v/>
      </c>
      <c r="SI3" s="109" t="str">
        <f>IF(RR3="","",RR3)</f>
        <v/>
      </c>
      <c r="SJ3" s="185" t="s">
        <v>7</v>
      </c>
      <c r="SK3" s="192"/>
      <c r="SL3" s="110" t="str">
        <f>IF(RU3="","",RU3)</f>
        <v/>
      </c>
      <c r="SM3" s="108" t="str">
        <f>IF(RV3="","",RV3)</f>
        <v/>
      </c>
      <c r="SN3" s="109" t="str">
        <f>IF(RW3="","",RW3)</f>
        <v/>
      </c>
      <c r="SO3" s="187" t="s">
        <v>8</v>
      </c>
      <c r="SP3" s="188"/>
      <c r="SQ3" s="189" t="s">
        <v>9</v>
      </c>
      <c r="SR3" s="190"/>
      <c r="SS3" s="107" t="str">
        <f>IF(SB3="","",SB3)</f>
        <v>Eval 1</v>
      </c>
      <c r="ST3" s="108" t="str">
        <f>IF(SC3="","",SC3)</f>
        <v>Eval 2</v>
      </c>
      <c r="SU3" s="109" t="str">
        <f>IF(SD3="","",SD3)</f>
        <v>Eval 3</v>
      </c>
      <c r="SV3" s="183" t="s">
        <v>6</v>
      </c>
      <c r="SW3" s="191"/>
      <c r="SX3" s="110" t="str">
        <f>IF(SG3="","",SG3)</f>
        <v/>
      </c>
      <c r="SY3" s="108" t="str">
        <f>IF(SH3="","",SH3)</f>
        <v/>
      </c>
      <c r="SZ3" s="109" t="str">
        <f>IF(SI3="","",SI3)</f>
        <v/>
      </c>
      <c r="TA3" s="185" t="s">
        <v>7</v>
      </c>
      <c r="TB3" s="192"/>
      <c r="TC3" s="110" t="str">
        <f>IF(SL3="","",SL3)</f>
        <v/>
      </c>
      <c r="TD3" s="108" t="str">
        <f>IF(SM3="","",SM3)</f>
        <v/>
      </c>
      <c r="TE3" s="109" t="str">
        <f>IF(SN3="","",SN3)</f>
        <v/>
      </c>
      <c r="TF3" s="187" t="s">
        <v>8</v>
      </c>
      <c r="TG3" s="188"/>
      <c r="TH3" s="189" t="s">
        <v>9</v>
      </c>
      <c r="TI3" s="190"/>
      <c r="TJ3" s="107" t="str">
        <f>IF(SS3="","",SS3)</f>
        <v>Eval 1</v>
      </c>
      <c r="TK3" s="108" t="str">
        <f>IF(ST3="","",ST3)</f>
        <v>Eval 2</v>
      </c>
      <c r="TL3" s="109" t="str">
        <f>IF(SU3="","",SU3)</f>
        <v>Eval 3</v>
      </c>
      <c r="TM3" s="183" t="s">
        <v>6</v>
      </c>
      <c r="TN3" s="191"/>
      <c r="TO3" s="110" t="str">
        <f>IF(SX3="","",SX3)</f>
        <v/>
      </c>
      <c r="TP3" s="108" t="str">
        <f>IF(SY3="","",SY3)</f>
        <v/>
      </c>
      <c r="TQ3" s="109" t="str">
        <f>IF(SZ3="","",SZ3)</f>
        <v/>
      </c>
      <c r="TR3" s="185" t="s">
        <v>7</v>
      </c>
      <c r="TS3" s="192"/>
      <c r="TT3" s="110" t="str">
        <f>IF(TC3="","",TC3)</f>
        <v/>
      </c>
      <c r="TU3" s="108" t="str">
        <f>IF(TD3="","",TD3)</f>
        <v/>
      </c>
      <c r="TV3" s="109" t="str">
        <f>IF(TE3="","",TE3)</f>
        <v/>
      </c>
      <c r="TW3" s="187" t="s">
        <v>8</v>
      </c>
      <c r="TX3" s="188"/>
      <c r="TY3" s="189" t="s">
        <v>9</v>
      </c>
      <c r="TZ3" s="190"/>
    </row>
    <row r="4" spans="1:546" s="2" customFormat="1" ht="27.75" customHeight="1" thickBot="1" x14ac:dyDescent="0.3">
      <c r="A4" s="92" t="s">
        <v>10</v>
      </c>
      <c r="B4" s="93">
        <v>1</v>
      </c>
      <c r="C4" s="193"/>
      <c r="D4" s="194"/>
      <c r="E4" s="195"/>
      <c r="F4" s="60">
        <f>IF(COUNT(F5:F6)=0,"",SUM(F5:F6)/COUNT(F5:F6))</f>
        <v>3.75</v>
      </c>
      <c r="G4" s="61" t="str">
        <f t="shared" ref="G4:G20" si="0">IF(F4="","",IF(F4&gt;3.7,"A",IF(F4&gt;2.8,"B",IF(F4&gt;1.5,"C",IF(F4&gt;0,"D",IF(F4=0,""))))))</f>
        <v>A</v>
      </c>
      <c r="H4" s="193"/>
      <c r="I4" s="194"/>
      <c r="J4" s="195"/>
      <c r="K4" s="60" t="str">
        <f>IF(COUNT(K5:K6)=0,"",SUM(K5:K6)/COUNT(K5:K6))</f>
        <v/>
      </c>
      <c r="L4" s="62" t="str">
        <f t="shared" ref="L4:L20" si="1">IF(K4="","",IF(K4&gt;3.7,"A",IF(K4&gt;2.8,"B",IF(K4&gt;1.5,"C",IF(K4&gt;0,"D",IF(K4=0,""))))))</f>
        <v/>
      </c>
      <c r="M4" s="196"/>
      <c r="N4" s="197"/>
      <c r="O4" s="198"/>
      <c r="P4" s="60" t="str">
        <f>IF(COUNT(P5:P6)=0,"",SUM(P5:P6)/COUNT(P5:P6))</f>
        <v/>
      </c>
      <c r="Q4" s="63" t="str">
        <f t="shared" ref="Q4:Q20" si="2">IF(P4="","",IF(P4&gt;3.7,"A",IF(P4&gt;2.8,"B",IF(P4&gt;1.5,"C",IF(P4&gt;0,"D",IF(P4=0,""))))))</f>
        <v/>
      </c>
      <c r="R4" s="60">
        <f>IF(COUNT(R5:R6)=0,"",SUM(R5:R6)/COUNT(R5:R6))</f>
        <v>3.75</v>
      </c>
      <c r="S4" s="115" t="str">
        <f t="shared" ref="S4:S20" si="3">IF(R4="","",IF(R4&gt;3.7,"A",IF(R4&gt;2.8,"B",IF(R4&gt;1.5,"C",IF(R4&gt;0,"D",IF(R4=0,""))))))</f>
        <v>A</v>
      </c>
      <c r="T4" s="194"/>
      <c r="U4" s="194"/>
      <c r="V4" s="195"/>
      <c r="W4" s="60" t="str">
        <f>IF(COUNT(W5:W6)=0,"",SUM(W5:W6)/COUNT(W5:W6))</f>
        <v/>
      </c>
      <c r="X4" s="61" t="str">
        <f t="shared" ref="X4:X20" si="4">IF(W4="","",IF(W4&gt;3.7,"A",IF(W4&gt;2.8,"B",IF(W4&gt;1.5,"C",IF(W4&gt;0,"D",IF(W4=0,""))))))</f>
        <v/>
      </c>
      <c r="Y4" s="193"/>
      <c r="Z4" s="194"/>
      <c r="AA4" s="195"/>
      <c r="AB4" s="60" t="str">
        <f>IF(COUNT(AB5:AB6)=0,"",SUM(AB5:AB6)/COUNT(AB5:AB6))</f>
        <v/>
      </c>
      <c r="AC4" s="62" t="str">
        <f t="shared" ref="AC4:AC20" si="5">IF(AB4="","",IF(AB4&gt;3.7,"A",IF(AB4&gt;2.8,"B",IF(AB4&gt;1.5,"C",IF(AB4&gt;0,"D",IF(AB4=0,""))))))</f>
        <v/>
      </c>
      <c r="AD4" s="196"/>
      <c r="AE4" s="197"/>
      <c r="AF4" s="198"/>
      <c r="AG4" s="60" t="str">
        <f>IF(COUNT(AG5:AG6)=0,"",SUM(AG5:AG6)/COUNT(AG5:AG6))</f>
        <v/>
      </c>
      <c r="AH4" s="63" t="str">
        <f t="shared" ref="AH4:AH20" si="6">IF(AG4="","",IF(AG4&gt;3.7,"A",IF(AG4&gt;2.8,"B",IF(AG4&gt;1.5,"C",IF(AG4&gt;0,"D",IF(AG4=0,""))))))</f>
        <v/>
      </c>
      <c r="AI4" s="60" t="str">
        <f>IF(COUNT(AI5:AI6)=0,"",SUM(AI5:AI6)/COUNT(AI5:AI6))</f>
        <v/>
      </c>
      <c r="AJ4" s="115" t="str">
        <f t="shared" ref="AJ4:AJ20" si="7">IF(AI4="","",IF(AI4&gt;3.7,"A",IF(AI4&gt;2.8,"B",IF(AI4&gt;1.5,"C",IF(AI4&gt;0,"D",IF(AI4=0,""))))))</f>
        <v/>
      </c>
      <c r="AK4" s="194"/>
      <c r="AL4" s="194"/>
      <c r="AM4" s="195"/>
      <c r="AN4" s="60" t="str">
        <f>IF(COUNT(AN5:AN6)=0,"",SUM(AN5:AN6)/COUNT(AN5:AN6))</f>
        <v/>
      </c>
      <c r="AO4" s="61" t="str">
        <f t="shared" ref="AO4:AO20" si="8">IF(AN4="","",IF(AN4&gt;3.7,"A",IF(AN4&gt;2.8,"B",IF(AN4&gt;1.5,"C",IF(AN4&gt;0,"D",IF(AN4=0,""))))))</f>
        <v/>
      </c>
      <c r="AP4" s="193"/>
      <c r="AQ4" s="194"/>
      <c r="AR4" s="195"/>
      <c r="AS4" s="60" t="str">
        <f>IF(COUNT(AS5:AS6)=0,"",SUM(AS5:AS6)/COUNT(AS5:AS6))</f>
        <v/>
      </c>
      <c r="AT4" s="62" t="str">
        <f t="shared" ref="AT4:AT20" si="9">IF(AS4="","",IF(AS4&gt;3.7,"A",IF(AS4&gt;2.8,"B",IF(AS4&gt;1.5,"C",IF(AS4&gt;0,"D",IF(AS4=0,""))))))</f>
        <v/>
      </c>
      <c r="AU4" s="196"/>
      <c r="AV4" s="197"/>
      <c r="AW4" s="198"/>
      <c r="AX4" s="60" t="str">
        <f>IF(COUNT(AX5:AX6)=0,"",SUM(AX5:AX6)/COUNT(AX5:AX6))</f>
        <v/>
      </c>
      <c r="AY4" s="63" t="str">
        <f t="shared" ref="AY4:AY20" si="10">IF(AX4="","",IF(AX4&gt;3.7,"A",IF(AX4&gt;2.8,"B",IF(AX4&gt;1.5,"C",IF(AX4&gt;0,"D",IF(AX4=0,""))))))</f>
        <v/>
      </c>
      <c r="AZ4" s="60" t="str">
        <f>IF(COUNT(AZ5:AZ6)=0,"",SUM(AZ5:AZ6)/COUNT(AZ5:AZ6))</f>
        <v/>
      </c>
      <c r="BA4" s="115" t="str">
        <f t="shared" ref="BA4:BA20" si="11">IF(AZ4="","",IF(AZ4&gt;3.7,"A",IF(AZ4&gt;2.8,"B",IF(AZ4&gt;1.5,"C",IF(AZ4&gt;0,"D",IF(AZ4=0,""))))))</f>
        <v/>
      </c>
      <c r="BB4" s="194"/>
      <c r="BC4" s="194"/>
      <c r="BD4" s="195"/>
      <c r="BE4" s="60" t="str">
        <f>IF(COUNT(BE5:BE6)=0,"",SUM(BE5:BE6)/COUNT(BE5:BE6))</f>
        <v/>
      </c>
      <c r="BF4" s="61" t="str">
        <f t="shared" ref="BF4:BF20" si="12">IF(BE4="","",IF(BE4&gt;3.7,"A",IF(BE4&gt;2.8,"B",IF(BE4&gt;1.5,"C",IF(BE4&gt;0,"D",IF(BE4=0,""))))))</f>
        <v/>
      </c>
      <c r="BG4" s="193"/>
      <c r="BH4" s="194"/>
      <c r="BI4" s="195"/>
      <c r="BJ4" s="60" t="str">
        <f>IF(COUNT(BJ5:BJ6)=0,"",SUM(BJ5:BJ6)/COUNT(BJ5:BJ6))</f>
        <v/>
      </c>
      <c r="BK4" s="62" t="str">
        <f t="shared" ref="BK4:BK20" si="13">IF(BJ4="","",IF(BJ4&gt;3.7,"A",IF(BJ4&gt;2.8,"B",IF(BJ4&gt;1.5,"C",IF(BJ4&gt;0,"D",IF(BJ4=0,""))))))</f>
        <v/>
      </c>
      <c r="BL4" s="196"/>
      <c r="BM4" s="197"/>
      <c r="BN4" s="198"/>
      <c r="BO4" s="60" t="str">
        <f>IF(COUNT(BO5:BO6)=0,"",SUM(BO5:BO6)/COUNT(BO5:BO6))</f>
        <v/>
      </c>
      <c r="BP4" s="63" t="str">
        <f t="shared" ref="BP4:BP20" si="14">IF(BO4="","",IF(BO4&gt;3.7,"A",IF(BO4&gt;2.8,"B",IF(BO4&gt;1.5,"C",IF(BO4&gt;0,"D",IF(BO4=0,""))))))</f>
        <v/>
      </c>
      <c r="BQ4" s="60" t="str">
        <f>IF(COUNT(BQ5:BQ6)=0,"",SUM(BQ5:BQ6)/COUNT(BQ5:BQ6))</f>
        <v/>
      </c>
      <c r="BR4" s="115" t="str">
        <f t="shared" ref="BR4:BR20" si="15">IF(BQ4="","",IF(BQ4&gt;3.7,"A",IF(BQ4&gt;2.8,"B",IF(BQ4&gt;1.5,"C",IF(BQ4&gt;0,"D",IF(BQ4=0,""))))))</f>
        <v/>
      </c>
      <c r="BS4" s="194"/>
      <c r="BT4" s="194"/>
      <c r="BU4" s="195"/>
      <c r="BV4" s="60" t="str">
        <f>IF(COUNT(BV5:BV6)=0,"",SUM(BV5:BV6)/COUNT(BV5:BV6))</f>
        <v/>
      </c>
      <c r="BW4" s="61" t="str">
        <f t="shared" ref="BW4:BW20" si="16">IF(BV4="","",IF(BV4&gt;3.7,"A",IF(BV4&gt;2.8,"B",IF(BV4&gt;1.5,"C",IF(BV4&gt;0,"D",IF(BV4=0,""))))))</f>
        <v/>
      </c>
      <c r="BX4" s="193"/>
      <c r="BY4" s="194"/>
      <c r="BZ4" s="195"/>
      <c r="CA4" s="60" t="str">
        <f>IF(COUNT(CA5:CA6)=0,"",SUM(CA5:CA6)/COUNT(CA5:CA6))</f>
        <v/>
      </c>
      <c r="CB4" s="62" t="str">
        <f t="shared" ref="CB4:CB20" si="17">IF(CA4="","",IF(CA4&gt;3.7,"A",IF(CA4&gt;2.8,"B",IF(CA4&gt;1.5,"C",IF(CA4&gt;0,"D",IF(CA4=0,""))))))</f>
        <v/>
      </c>
      <c r="CC4" s="196"/>
      <c r="CD4" s="197"/>
      <c r="CE4" s="198"/>
      <c r="CF4" s="60" t="str">
        <f>IF(COUNT(CF5:CF6)=0,"",SUM(CF5:CF6)/COUNT(CF5:CF6))</f>
        <v/>
      </c>
      <c r="CG4" s="63" t="str">
        <f t="shared" ref="CG4:CG20" si="18">IF(CF4="","",IF(CF4&gt;3.7,"A",IF(CF4&gt;2.8,"B",IF(CF4&gt;1.5,"C",IF(CF4&gt;0,"D",IF(CF4=0,""))))))</f>
        <v/>
      </c>
      <c r="CH4" s="60" t="str">
        <f>IF(COUNT(CH5:CH6)=0,"",SUM(CH5:CH6)/COUNT(CH5:CH6))</f>
        <v/>
      </c>
      <c r="CI4" s="115" t="str">
        <f t="shared" ref="CI4:CI20" si="19">IF(CH4="","",IF(CH4&gt;3.7,"A",IF(CH4&gt;2.8,"B",IF(CH4&gt;1.5,"C",IF(CH4&gt;0,"D",IF(CH4=0,""))))))</f>
        <v/>
      </c>
      <c r="CJ4" s="194"/>
      <c r="CK4" s="194"/>
      <c r="CL4" s="195"/>
      <c r="CM4" s="60" t="str">
        <f>IF(COUNT(CM5:CM6)=0,"",SUM(CM5:CM6)/COUNT(CM5:CM6))</f>
        <v/>
      </c>
      <c r="CN4" s="61" t="str">
        <f t="shared" ref="CN4:CN20" si="20">IF(CM4="","",IF(CM4&gt;3.7,"A",IF(CM4&gt;2.8,"B",IF(CM4&gt;1.5,"C",IF(CM4&gt;0,"D",IF(CM4=0,""))))))</f>
        <v/>
      </c>
      <c r="CO4" s="193"/>
      <c r="CP4" s="194"/>
      <c r="CQ4" s="195"/>
      <c r="CR4" s="60" t="str">
        <f>IF(COUNT(CR5:CR6)=0,"",SUM(CR5:CR6)/COUNT(CR5:CR6))</f>
        <v/>
      </c>
      <c r="CS4" s="62" t="str">
        <f t="shared" ref="CS4:CS20" si="21">IF(CR4="","",IF(CR4&gt;3.7,"A",IF(CR4&gt;2.8,"B",IF(CR4&gt;1.5,"C",IF(CR4&gt;0,"D",IF(CR4=0,""))))))</f>
        <v/>
      </c>
      <c r="CT4" s="196"/>
      <c r="CU4" s="197"/>
      <c r="CV4" s="198"/>
      <c r="CW4" s="60" t="str">
        <f>IF(COUNT(CW5:CW6)=0,"",SUM(CW5:CW6)/COUNT(CW5:CW6))</f>
        <v/>
      </c>
      <c r="CX4" s="63" t="str">
        <f t="shared" ref="CX4:CX20" si="22">IF(CW4="","",IF(CW4&gt;3.7,"A",IF(CW4&gt;2.8,"B",IF(CW4&gt;1.5,"C",IF(CW4&gt;0,"D",IF(CW4=0,""))))))</f>
        <v/>
      </c>
      <c r="CY4" s="60" t="str">
        <f>IF(COUNT(CY5:CY6)=0,"",SUM(CY5:CY6)/COUNT(CY5:CY6))</f>
        <v/>
      </c>
      <c r="CZ4" s="115" t="str">
        <f t="shared" ref="CZ4:CZ20" si="23">IF(CY4="","",IF(CY4&gt;3.7,"A",IF(CY4&gt;2.8,"B",IF(CY4&gt;1.5,"C",IF(CY4&gt;0,"D",IF(CY4=0,""))))))</f>
        <v/>
      </c>
      <c r="DA4" s="194"/>
      <c r="DB4" s="194"/>
      <c r="DC4" s="195"/>
      <c r="DD4" s="60" t="str">
        <f>IF(COUNT(DD5:DD6)=0,"",SUM(DD5:DD6)/COUNT(DD5:DD6))</f>
        <v/>
      </c>
      <c r="DE4" s="61" t="str">
        <f t="shared" ref="DE4:DE20" si="24">IF(DD4="","",IF(DD4&gt;3.7,"A",IF(DD4&gt;2.8,"B",IF(DD4&gt;1.5,"C",IF(DD4&gt;0,"D",IF(DD4=0,""))))))</f>
        <v/>
      </c>
      <c r="DF4" s="193"/>
      <c r="DG4" s="194"/>
      <c r="DH4" s="195"/>
      <c r="DI4" s="60" t="str">
        <f>IF(COUNT(DI5:DI6)=0,"",SUM(DI5:DI6)/COUNT(DI5:DI6))</f>
        <v/>
      </c>
      <c r="DJ4" s="62" t="str">
        <f t="shared" ref="DJ4:DJ20" si="25">IF(DI4="","",IF(DI4&gt;3.7,"A",IF(DI4&gt;2.8,"B",IF(DI4&gt;1.5,"C",IF(DI4&gt;0,"D",IF(DI4=0,""))))))</f>
        <v/>
      </c>
      <c r="DK4" s="196"/>
      <c r="DL4" s="197"/>
      <c r="DM4" s="198"/>
      <c r="DN4" s="60" t="str">
        <f>IF(COUNT(DN5:DN6)=0,"",SUM(DN5:DN6)/COUNT(DN5:DN6))</f>
        <v/>
      </c>
      <c r="DO4" s="63" t="str">
        <f t="shared" ref="DO4:DO20" si="26">IF(DN4="","",IF(DN4&gt;3.7,"A",IF(DN4&gt;2.8,"B",IF(DN4&gt;1.5,"C",IF(DN4&gt;0,"D",IF(DN4=0,""))))))</f>
        <v/>
      </c>
      <c r="DP4" s="60" t="str">
        <f>IF(COUNT(DP5:DP6)=0,"",SUM(DP5:DP6)/COUNT(DP5:DP6))</f>
        <v/>
      </c>
      <c r="DQ4" s="115" t="str">
        <f t="shared" ref="DQ4:DQ20" si="27">IF(DP4="","",IF(DP4&gt;3.7,"A",IF(DP4&gt;2.8,"B",IF(DP4&gt;1.5,"C",IF(DP4&gt;0,"D",IF(DP4=0,""))))))</f>
        <v/>
      </c>
      <c r="DR4" s="194"/>
      <c r="DS4" s="194"/>
      <c r="DT4" s="195"/>
      <c r="DU4" s="60" t="str">
        <f>IF(COUNT(DU5:DU6)=0,"",SUM(DU5:DU6)/COUNT(DU5:DU6))</f>
        <v/>
      </c>
      <c r="DV4" s="61" t="str">
        <f t="shared" ref="DV4:DV20" si="28">IF(DU4="","",IF(DU4&gt;3.7,"A",IF(DU4&gt;2.8,"B",IF(DU4&gt;1.5,"C",IF(DU4&gt;0,"D",IF(DU4=0,""))))))</f>
        <v/>
      </c>
      <c r="DW4" s="193"/>
      <c r="DX4" s="194"/>
      <c r="DY4" s="195"/>
      <c r="DZ4" s="60" t="str">
        <f>IF(COUNT(DZ5:DZ6)=0,"",SUM(DZ5:DZ6)/COUNT(DZ5:DZ6))</f>
        <v/>
      </c>
      <c r="EA4" s="62" t="str">
        <f t="shared" ref="EA4:EA20" si="29">IF(DZ4="","",IF(DZ4&gt;3.7,"A",IF(DZ4&gt;2.8,"B",IF(DZ4&gt;1.5,"C",IF(DZ4&gt;0,"D",IF(DZ4=0,""))))))</f>
        <v/>
      </c>
      <c r="EB4" s="196"/>
      <c r="EC4" s="197"/>
      <c r="ED4" s="198"/>
      <c r="EE4" s="60" t="str">
        <f>IF(COUNT(EE5:EE6)=0,"",SUM(EE5:EE6)/COUNT(EE5:EE6))</f>
        <v/>
      </c>
      <c r="EF4" s="63" t="str">
        <f t="shared" ref="EF4:EF20" si="30">IF(EE4="","",IF(EE4&gt;3.7,"A",IF(EE4&gt;2.8,"B",IF(EE4&gt;1.5,"C",IF(EE4&gt;0,"D",IF(EE4=0,""))))))</f>
        <v/>
      </c>
      <c r="EG4" s="60" t="str">
        <f>IF(COUNT(EG5:EG6)=0,"",SUM(EG5:EG6)/COUNT(EG5:EG6))</f>
        <v/>
      </c>
      <c r="EH4" s="115" t="str">
        <f t="shared" ref="EH4:EH20" si="31">IF(EG4="","",IF(EG4&gt;3.7,"A",IF(EG4&gt;2.8,"B",IF(EG4&gt;1.5,"C",IF(EG4&gt;0,"D",IF(EG4=0,""))))))</f>
        <v/>
      </c>
      <c r="EI4" s="194"/>
      <c r="EJ4" s="194"/>
      <c r="EK4" s="195"/>
      <c r="EL4" s="60" t="str">
        <f>IF(COUNT(EL5:EL6)=0,"",SUM(EL5:EL6)/COUNT(EL5:EL6))</f>
        <v/>
      </c>
      <c r="EM4" s="61" t="str">
        <f t="shared" ref="EM4:EM20" si="32">IF(EL4="","",IF(EL4&gt;3.7,"A",IF(EL4&gt;2.8,"B",IF(EL4&gt;1.5,"C",IF(EL4&gt;0,"D",IF(EL4=0,""))))))</f>
        <v/>
      </c>
      <c r="EN4" s="193"/>
      <c r="EO4" s="194"/>
      <c r="EP4" s="195"/>
      <c r="EQ4" s="60" t="str">
        <f>IF(COUNT(EQ5:EQ6)=0,"",SUM(EQ5:EQ6)/COUNT(EQ5:EQ6))</f>
        <v/>
      </c>
      <c r="ER4" s="62" t="str">
        <f t="shared" ref="ER4:ER20" si="33">IF(EQ4="","",IF(EQ4&gt;3.7,"A",IF(EQ4&gt;2.8,"B",IF(EQ4&gt;1.5,"C",IF(EQ4&gt;0,"D",IF(EQ4=0,""))))))</f>
        <v/>
      </c>
      <c r="ES4" s="196"/>
      <c r="ET4" s="197"/>
      <c r="EU4" s="198"/>
      <c r="EV4" s="60" t="str">
        <f>IF(COUNT(EV5:EV6)=0,"",SUM(EV5:EV6)/COUNT(EV5:EV6))</f>
        <v/>
      </c>
      <c r="EW4" s="63" t="str">
        <f t="shared" ref="EW4:EW20" si="34">IF(EV4="","",IF(EV4&gt;3.7,"A",IF(EV4&gt;2.8,"B",IF(EV4&gt;1.5,"C",IF(EV4&gt;0,"D",IF(EV4=0,""))))))</f>
        <v/>
      </c>
      <c r="EX4" s="60" t="str">
        <f>IF(COUNT(EX5:EX6)=0,"",SUM(EX5:EX6)/COUNT(EX5:EX6))</f>
        <v/>
      </c>
      <c r="EY4" s="115" t="str">
        <f t="shared" ref="EY4:EY20" si="35">IF(EX4="","",IF(EX4&gt;3.7,"A",IF(EX4&gt;2.8,"B",IF(EX4&gt;1.5,"C",IF(EX4&gt;0,"D",IF(EX4=0,""))))))</f>
        <v/>
      </c>
      <c r="EZ4" s="194"/>
      <c r="FA4" s="194"/>
      <c r="FB4" s="195"/>
      <c r="FC4" s="60" t="str">
        <f>IF(COUNT(FC5:FC6)=0,"",SUM(FC5:FC6)/COUNT(FC5:FC6))</f>
        <v/>
      </c>
      <c r="FD4" s="61" t="str">
        <f t="shared" ref="FD4:FD20" si="36">IF(FC4="","",IF(FC4&gt;3.7,"A",IF(FC4&gt;2.8,"B",IF(FC4&gt;1.5,"C",IF(FC4&gt;0,"D",IF(FC4=0,""))))))</f>
        <v/>
      </c>
      <c r="FE4" s="193"/>
      <c r="FF4" s="194"/>
      <c r="FG4" s="195"/>
      <c r="FH4" s="60" t="str">
        <f>IF(COUNT(FH5:FH6)=0,"",SUM(FH5:FH6)/COUNT(FH5:FH6))</f>
        <v/>
      </c>
      <c r="FI4" s="62" t="str">
        <f t="shared" ref="FI4:FI20" si="37">IF(FH4="","",IF(FH4&gt;3.7,"A",IF(FH4&gt;2.8,"B",IF(FH4&gt;1.5,"C",IF(FH4&gt;0,"D",IF(FH4=0,""))))))</f>
        <v/>
      </c>
      <c r="FJ4" s="196"/>
      <c r="FK4" s="197"/>
      <c r="FL4" s="198"/>
      <c r="FM4" s="60" t="str">
        <f>IF(COUNT(FM5:FM6)=0,"",SUM(FM5:FM6)/COUNT(FM5:FM6))</f>
        <v/>
      </c>
      <c r="FN4" s="63" t="str">
        <f t="shared" ref="FN4:FN20" si="38">IF(FM4="","",IF(FM4&gt;3.7,"A",IF(FM4&gt;2.8,"B",IF(FM4&gt;1.5,"C",IF(FM4&gt;0,"D",IF(FM4=0,""))))))</f>
        <v/>
      </c>
      <c r="FO4" s="60" t="str">
        <f>IF(COUNT(FO5:FO6)=0,"",SUM(FO5:FO6)/COUNT(FO5:FO6))</f>
        <v/>
      </c>
      <c r="FP4" s="115" t="str">
        <f t="shared" ref="FP4:FP20" si="39">IF(FO4="","",IF(FO4&gt;3.7,"A",IF(FO4&gt;2.8,"B",IF(FO4&gt;1.5,"C",IF(FO4&gt;0,"D",IF(FO4=0,""))))))</f>
        <v/>
      </c>
      <c r="FQ4" s="194"/>
      <c r="FR4" s="194"/>
      <c r="FS4" s="195"/>
      <c r="FT4" s="60" t="str">
        <f>IF(COUNT(FT5:FT6)=0,"",SUM(FT5:FT6)/COUNT(FT5:FT6))</f>
        <v/>
      </c>
      <c r="FU4" s="61" t="str">
        <f t="shared" ref="FU4:FU20" si="40">IF(FT4="","",IF(FT4&gt;3.7,"A",IF(FT4&gt;2.8,"B",IF(FT4&gt;1.5,"C",IF(FT4&gt;0,"D",IF(FT4=0,""))))))</f>
        <v/>
      </c>
      <c r="FV4" s="193"/>
      <c r="FW4" s="194"/>
      <c r="FX4" s="195"/>
      <c r="FY4" s="60" t="str">
        <f>IF(COUNT(FY5:FY6)=0,"",SUM(FY5:FY6)/COUNT(FY5:FY6))</f>
        <v/>
      </c>
      <c r="FZ4" s="62" t="str">
        <f t="shared" ref="FZ4:FZ20" si="41">IF(FY4="","",IF(FY4&gt;3.7,"A",IF(FY4&gt;2.8,"B",IF(FY4&gt;1.5,"C",IF(FY4&gt;0,"D",IF(FY4=0,""))))))</f>
        <v/>
      </c>
      <c r="GA4" s="196"/>
      <c r="GB4" s="197"/>
      <c r="GC4" s="198"/>
      <c r="GD4" s="60" t="str">
        <f>IF(COUNT(GD5:GD6)=0,"",SUM(GD5:GD6)/COUNT(GD5:GD6))</f>
        <v/>
      </c>
      <c r="GE4" s="63" t="str">
        <f t="shared" ref="GE4:GE20" si="42">IF(GD4="","",IF(GD4&gt;3.7,"A",IF(GD4&gt;2.8,"B",IF(GD4&gt;1.5,"C",IF(GD4&gt;0,"D",IF(GD4=0,""))))))</f>
        <v/>
      </c>
      <c r="GF4" s="60" t="str">
        <f>IF(COUNT(GF5:GF6)=0,"",SUM(GF5:GF6)/COUNT(GF5:GF6))</f>
        <v/>
      </c>
      <c r="GG4" s="115" t="str">
        <f t="shared" ref="GG4:GG20" si="43">IF(GF4="","",IF(GF4&gt;3.7,"A",IF(GF4&gt;2.8,"B",IF(GF4&gt;1.5,"C",IF(GF4&gt;0,"D",IF(GF4=0,""))))))</f>
        <v/>
      </c>
      <c r="GH4" s="194"/>
      <c r="GI4" s="194"/>
      <c r="GJ4" s="195"/>
      <c r="GK4" s="60" t="str">
        <f>IF(COUNT(GK5:GK6)=0,"",SUM(GK5:GK6)/COUNT(GK5:GK6))</f>
        <v/>
      </c>
      <c r="GL4" s="61" t="str">
        <f t="shared" ref="GL4:GL20" si="44">IF(GK4="","",IF(GK4&gt;3.7,"A",IF(GK4&gt;2.8,"B",IF(GK4&gt;1.5,"C",IF(GK4&gt;0,"D",IF(GK4=0,""))))))</f>
        <v/>
      </c>
      <c r="GM4" s="193"/>
      <c r="GN4" s="194"/>
      <c r="GO4" s="195"/>
      <c r="GP4" s="60" t="str">
        <f>IF(COUNT(GP5:GP6)=0,"",SUM(GP5:GP6)/COUNT(GP5:GP6))</f>
        <v/>
      </c>
      <c r="GQ4" s="62" t="str">
        <f t="shared" ref="GQ4:GQ20" si="45">IF(GP4="","",IF(GP4&gt;3.7,"A",IF(GP4&gt;2.8,"B",IF(GP4&gt;1.5,"C",IF(GP4&gt;0,"D",IF(GP4=0,""))))))</f>
        <v/>
      </c>
      <c r="GR4" s="196"/>
      <c r="GS4" s="197"/>
      <c r="GT4" s="198"/>
      <c r="GU4" s="60" t="str">
        <f>IF(COUNT(GU5:GU6)=0,"",SUM(GU5:GU6)/COUNT(GU5:GU6))</f>
        <v/>
      </c>
      <c r="GV4" s="63" t="str">
        <f t="shared" ref="GV4:GV20" si="46">IF(GU4="","",IF(GU4&gt;3.7,"A",IF(GU4&gt;2.8,"B",IF(GU4&gt;1.5,"C",IF(GU4&gt;0,"D",IF(GU4=0,""))))))</f>
        <v/>
      </c>
      <c r="GW4" s="60" t="str">
        <f>IF(COUNT(GW5:GW6)=0,"",SUM(GW5:GW6)/COUNT(GW5:GW6))</f>
        <v/>
      </c>
      <c r="GX4" s="115" t="str">
        <f t="shared" ref="GX4:GX20" si="47">IF(GW4="","",IF(GW4&gt;3.7,"A",IF(GW4&gt;2.8,"B",IF(GW4&gt;1.5,"C",IF(GW4&gt;0,"D",IF(GW4=0,""))))))</f>
        <v/>
      </c>
      <c r="GY4" s="194"/>
      <c r="GZ4" s="194"/>
      <c r="HA4" s="195"/>
      <c r="HB4" s="60" t="str">
        <f>IF(COUNT(HB5:HB6)=0,"",SUM(HB5:HB6)/COUNT(HB5:HB6))</f>
        <v/>
      </c>
      <c r="HC4" s="61" t="str">
        <f t="shared" ref="HC4:HC20" si="48">IF(HB4="","",IF(HB4&gt;3.7,"A",IF(HB4&gt;2.8,"B",IF(HB4&gt;1.5,"C",IF(HB4&gt;0,"D",IF(HB4=0,""))))))</f>
        <v/>
      </c>
      <c r="HD4" s="193"/>
      <c r="HE4" s="194"/>
      <c r="HF4" s="195"/>
      <c r="HG4" s="60" t="str">
        <f>IF(COUNT(HG5:HG6)=0,"",SUM(HG5:HG6)/COUNT(HG5:HG6))</f>
        <v/>
      </c>
      <c r="HH4" s="62" t="str">
        <f t="shared" ref="HH4:HH20" si="49">IF(HG4="","",IF(HG4&gt;3.7,"A",IF(HG4&gt;2.8,"B",IF(HG4&gt;1.5,"C",IF(HG4&gt;0,"D",IF(HG4=0,""))))))</f>
        <v/>
      </c>
      <c r="HI4" s="196"/>
      <c r="HJ4" s="197"/>
      <c r="HK4" s="198"/>
      <c r="HL4" s="60" t="str">
        <f>IF(COUNT(HL5:HL6)=0,"",SUM(HL5:HL6)/COUNT(HL5:HL6))</f>
        <v/>
      </c>
      <c r="HM4" s="63" t="str">
        <f t="shared" ref="HM4:HM20" si="50">IF(HL4="","",IF(HL4&gt;3.7,"A",IF(HL4&gt;2.8,"B",IF(HL4&gt;1.5,"C",IF(HL4&gt;0,"D",IF(HL4=0,""))))))</f>
        <v/>
      </c>
      <c r="HN4" s="60" t="str">
        <f>IF(COUNT(HN5:HN6)=0,"",SUM(HN5:HN6)/COUNT(HN5:HN6))</f>
        <v/>
      </c>
      <c r="HO4" s="115" t="str">
        <f t="shared" ref="HO4:HO20" si="51">IF(HN4="","",IF(HN4&gt;3.7,"A",IF(HN4&gt;2.8,"B",IF(HN4&gt;1.5,"C",IF(HN4&gt;0,"D",IF(HN4=0,""))))))</f>
        <v/>
      </c>
      <c r="HP4" s="194"/>
      <c r="HQ4" s="194"/>
      <c r="HR4" s="195"/>
      <c r="HS4" s="60" t="str">
        <f>IF(COUNT(HS5:HS6)=0,"",SUM(HS5:HS6)/COUNT(HS5:HS6))</f>
        <v/>
      </c>
      <c r="HT4" s="61" t="str">
        <f t="shared" ref="HT4:HT20" si="52">IF(HS4="","",IF(HS4&gt;3.7,"A",IF(HS4&gt;2.8,"B",IF(HS4&gt;1.5,"C",IF(HS4&gt;0,"D",IF(HS4=0,""))))))</f>
        <v/>
      </c>
      <c r="HU4" s="193"/>
      <c r="HV4" s="194"/>
      <c r="HW4" s="195"/>
      <c r="HX4" s="60" t="str">
        <f>IF(COUNT(HX5:HX6)=0,"",SUM(HX5:HX6)/COUNT(HX5:HX6))</f>
        <v/>
      </c>
      <c r="HY4" s="62" t="str">
        <f t="shared" ref="HY4:HY20" si="53">IF(HX4="","",IF(HX4&gt;3.7,"A",IF(HX4&gt;2.8,"B",IF(HX4&gt;1.5,"C",IF(HX4&gt;0,"D",IF(HX4=0,""))))))</f>
        <v/>
      </c>
      <c r="HZ4" s="196"/>
      <c r="IA4" s="197"/>
      <c r="IB4" s="198"/>
      <c r="IC4" s="60" t="str">
        <f>IF(COUNT(IC5:IC6)=0,"",SUM(IC5:IC6)/COUNT(IC5:IC6))</f>
        <v/>
      </c>
      <c r="ID4" s="63" t="str">
        <f t="shared" ref="ID4:ID20" si="54">IF(IC4="","",IF(IC4&gt;3.7,"A",IF(IC4&gt;2.8,"B",IF(IC4&gt;1.5,"C",IF(IC4&gt;0,"D",IF(IC4=0,""))))))</f>
        <v/>
      </c>
      <c r="IE4" s="60" t="str">
        <f>IF(COUNT(IE5:IE6)=0,"",SUM(IE5:IE6)/COUNT(IE5:IE6))</f>
        <v/>
      </c>
      <c r="IF4" s="115" t="str">
        <f t="shared" ref="IF4:IF20" si="55">IF(IE4="","",IF(IE4&gt;3.7,"A",IF(IE4&gt;2.8,"B",IF(IE4&gt;1.5,"C",IF(IE4&gt;0,"D",IF(IE4=0,""))))))</f>
        <v/>
      </c>
      <c r="IG4" s="194"/>
      <c r="IH4" s="194"/>
      <c r="II4" s="195"/>
      <c r="IJ4" s="60" t="str">
        <f>IF(COUNT(IJ5:IJ6)=0,"",SUM(IJ5:IJ6)/COUNT(IJ5:IJ6))</f>
        <v/>
      </c>
      <c r="IK4" s="61" t="str">
        <f t="shared" ref="IK4:IK20" si="56">IF(IJ4="","",IF(IJ4&gt;3.7,"A",IF(IJ4&gt;2.8,"B",IF(IJ4&gt;1.5,"C",IF(IJ4&gt;0,"D",IF(IJ4=0,""))))))</f>
        <v/>
      </c>
      <c r="IL4" s="193"/>
      <c r="IM4" s="194"/>
      <c r="IN4" s="195"/>
      <c r="IO4" s="60" t="str">
        <f>IF(COUNT(IO5:IO6)=0,"",SUM(IO5:IO6)/COUNT(IO5:IO6))</f>
        <v/>
      </c>
      <c r="IP4" s="62" t="str">
        <f t="shared" ref="IP4:IP20" si="57">IF(IO4="","",IF(IO4&gt;3.7,"A",IF(IO4&gt;2.8,"B",IF(IO4&gt;1.5,"C",IF(IO4&gt;0,"D",IF(IO4=0,""))))))</f>
        <v/>
      </c>
      <c r="IQ4" s="196"/>
      <c r="IR4" s="197"/>
      <c r="IS4" s="198"/>
      <c r="IT4" s="60" t="str">
        <f>IF(COUNT(IT5:IT6)=0,"",SUM(IT5:IT6)/COUNT(IT5:IT6))</f>
        <v/>
      </c>
      <c r="IU4" s="63" t="str">
        <f t="shared" ref="IU4:IU20" si="58">IF(IT4="","",IF(IT4&gt;3.7,"A",IF(IT4&gt;2.8,"B",IF(IT4&gt;1.5,"C",IF(IT4&gt;0,"D",IF(IT4=0,""))))))</f>
        <v/>
      </c>
      <c r="IV4" s="60" t="str">
        <f>IF(COUNT(IV5:IV6)=0,"",SUM(IV5:IV6)/COUNT(IV5:IV6))</f>
        <v/>
      </c>
      <c r="IW4" s="115" t="str">
        <f t="shared" ref="IW4:IW20" si="59">IF(IV4="","",IF(IV4&gt;3.7,"A",IF(IV4&gt;2.8,"B",IF(IV4&gt;1.5,"C",IF(IV4&gt;0,"D",IF(IV4=0,""))))))</f>
        <v/>
      </c>
      <c r="IX4" s="194"/>
      <c r="IY4" s="194"/>
      <c r="IZ4" s="195"/>
      <c r="JA4" s="60" t="str">
        <f>IF(COUNT(JA5:JA6)=0,"",SUM(JA5:JA6)/COUNT(JA5:JA6))</f>
        <v/>
      </c>
      <c r="JB4" s="61" t="str">
        <f t="shared" ref="JB4:JB20" si="60">IF(JA4="","",IF(JA4&gt;3.7,"A",IF(JA4&gt;2.8,"B",IF(JA4&gt;1.5,"C",IF(JA4&gt;0,"D",IF(JA4=0,""))))))</f>
        <v/>
      </c>
      <c r="JC4" s="193"/>
      <c r="JD4" s="194"/>
      <c r="JE4" s="195"/>
      <c r="JF4" s="60" t="str">
        <f>IF(COUNT(JF5:JF6)=0,"",SUM(JF5:JF6)/COUNT(JF5:JF6))</f>
        <v/>
      </c>
      <c r="JG4" s="62" t="str">
        <f t="shared" ref="JG4:JG20" si="61">IF(JF4="","",IF(JF4&gt;3.7,"A",IF(JF4&gt;2.8,"B",IF(JF4&gt;1.5,"C",IF(JF4&gt;0,"D",IF(JF4=0,""))))))</f>
        <v/>
      </c>
      <c r="JH4" s="196"/>
      <c r="JI4" s="197"/>
      <c r="JJ4" s="198"/>
      <c r="JK4" s="60" t="str">
        <f>IF(COUNT(JK5:JK6)=0,"",SUM(JK5:JK6)/COUNT(JK5:JK6))</f>
        <v/>
      </c>
      <c r="JL4" s="63" t="str">
        <f t="shared" ref="JL4:JL20" si="62">IF(JK4="","",IF(JK4&gt;3.7,"A",IF(JK4&gt;2.8,"B",IF(JK4&gt;1.5,"C",IF(JK4&gt;0,"D",IF(JK4=0,""))))))</f>
        <v/>
      </c>
      <c r="JM4" s="60" t="str">
        <f>IF(COUNT(JM5:JM6)=0,"",SUM(JM5:JM6)/COUNT(JM5:JM6))</f>
        <v/>
      </c>
      <c r="JN4" s="115" t="str">
        <f t="shared" ref="JN4:JN20" si="63">IF(JM4="","",IF(JM4&gt;3.7,"A",IF(JM4&gt;2.8,"B",IF(JM4&gt;1.5,"C",IF(JM4&gt;0,"D",IF(JM4=0,""))))))</f>
        <v/>
      </c>
      <c r="JO4" s="194"/>
      <c r="JP4" s="194"/>
      <c r="JQ4" s="195"/>
      <c r="JR4" s="60" t="str">
        <f>IF(COUNT(JR5:JR6)=0,"",SUM(JR5:JR6)/COUNT(JR5:JR6))</f>
        <v/>
      </c>
      <c r="JS4" s="61" t="str">
        <f t="shared" ref="JS4:JS20" si="64">IF(JR4="","",IF(JR4&gt;3.7,"A",IF(JR4&gt;2.8,"B",IF(JR4&gt;1.5,"C",IF(JR4&gt;0,"D",IF(JR4=0,""))))))</f>
        <v/>
      </c>
      <c r="JT4" s="193"/>
      <c r="JU4" s="194"/>
      <c r="JV4" s="195"/>
      <c r="JW4" s="60" t="str">
        <f>IF(COUNT(JW5:JW6)=0,"",SUM(JW5:JW6)/COUNT(JW5:JW6))</f>
        <v/>
      </c>
      <c r="JX4" s="62" t="str">
        <f t="shared" ref="JX4:JX20" si="65">IF(JW4="","",IF(JW4&gt;3.7,"A",IF(JW4&gt;2.8,"B",IF(JW4&gt;1.5,"C",IF(JW4&gt;0,"D",IF(JW4=0,""))))))</f>
        <v/>
      </c>
      <c r="JY4" s="196"/>
      <c r="JZ4" s="197"/>
      <c r="KA4" s="198"/>
      <c r="KB4" s="60" t="str">
        <f>IF(COUNT(KB5:KB6)=0,"",SUM(KB5:KB6)/COUNT(KB5:KB6))</f>
        <v/>
      </c>
      <c r="KC4" s="63" t="str">
        <f t="shared" ref="KC4:KC20" si="66">IF(KB4="","",IF(KB4&gt;3.7,"A",IF(KB4&gt;2.8,"B",IF(KB4&gt;1.5,"C",IF(KB4&gt;0,"D",IF(KB4=0,""))))))</f>
        <v/>
      </c>
      <c r="KD4" s="60" t="str">
        <f>IF(COUNT(KD5:KD6)=0,"",SUM(KD5:KD6)/COUNT(KD5:KD6))</f>
        <v/>
      </c>
      <c r="KE4" s="115" t="str">
        <f t="shared" ref="KE4:KE20" si="67">IF(KD4="","",IF(KD4&gt;3.7,"A",IF(KD4&gt;2.8,"B",IF(KD4&gt;1.5,"C",IF(KD4&gt;0,"D",IF(KD4=0,""))))))</f>
        <v/>
      </c>
      <c r="KF4" s="194"/>
      <c r="KG4" s="194"/>
      <c r="KH4" s="195"/>
      <c r="KI4" s="60" t="str">
        <f>IF(COUNT(KI5:KI6)=0,"",SUM(KI5:KI6)/COUNT(KI5:KI6))</f>
        <v/>
      </c>
      <c r="KJ4" s="61" t="str">
        <f t="shared" ref="KJ4:KJ20" si="68">IF(KI4="","",IF(KI4&gt;3.7,"A",IF(KI4&gt;2.8,"B",IF(KI4&gt;1.5,"C",IF(KI4&gt;0,"D",IF(KI4=0,""))))))</f>
        <v/>
      </c>
      <c r="KK4" s="193"/>
      <c r="KL4" s="194"/>
      <c r="KM4" s="195"/>
      <c r="KN4" s="60" t="str">
        <f>IF(COUNT(KN5:KN6)=0,"",SUM(KN5:KN6)/COUNT(KN5:KN6))</f>
        <v/>
      </c>
      <c r="KO4" s="62" t="str">
        <f t="shared" ref="KO4:KO20" si="69">IF(KN4="","",IF(KN4&gt;3.7,"A",IF(KN4&gt;2.8,"B",IF(KN4&gt;1.5,"C",IF(KN4&gt;0,"D",IF(KN4=0,""))))))</f>
        <v/>
      </c>
      <c r="KP4" s="196"/>
      <c r="KQ4" s="197"/>
      <c r="KR4" s="198"/>
      <c r="KS4" s="60" t="str">
        <f>IF(COUNT(KS5:KS6)=0,"",SUM(KS5:KS6)/COUNT(KS5:KS6))</f>
        <v/>
      </c>
      <c r="KT4" s="63" t="str">
        <f t="shared" ref="KT4:KT20" si="70">IF(KS4="","",IF(KS4&gt;3.7,"A",IF(KS4&gt;2.8,"B",IF(KS4&gt;1.5,"C",IF(KS4&gt;0,"D",IF(KS4=0,""))))))</f>
        <v/>
      </c>
      <c r="KU4" s="60" t="str">
        <f>IF(COUNT(KU5:KU6)=0,"",SUM(KU5:KU6)/COUNT(KU5:KU6))</f>
        <v/>
      </c>
      <c r="KV4" s="115" t="str">
        <f t="shared" ref="KV4:KV20" si="71">IF(KU4="","",IF(KU4&gt;3.7,"A",IF(KU4&gt;2.8,"B",IF(KU4&gt;1.5,"C",IF(KU4&gt;0,"D",IF(KU4=0,""))))))</f>
        <v/>
      </c>
      <c r="KW4" s="194"/>
      <c r="KX4" s="194"/>
      <c r="KY4" s="195"/>
      <c r="KZ4" s="60" t="str">
        <f>IF(COUNT(KZ5:KZ6)=0,"",SUM(KZ5:KZ6)/COUNT(KZ5:KZ6))</f>
        <v/>
      </c>
      <c r="LA4" s="61" t="str">
        <f t="shared" ref="LA4:LA20" si="72">IF(KZ4="","",IF(KZ4&gt;3.7,"A",IF(KZ4&gt;2.8,"B",IF(KZ4&gt;1.5,"C",IF(KZ4&gt;0,"D",IF(KZ4=0,""))))))</f>
        <v/>
      </c>
      <c r="LB4" s="193"/>
      <c r="LC4" s="194"/>
      <c r="LD4" s="195"/>
      <c r="LE4" s="60" t="str">
        <f>IF(COUNT(LE5:LE6)=0,"",SUM(LE5:LE6)/COUNT(LE5:LE6))</f>
        <v/>
      </c>
      <c r="LF4" s="62" t="str">
        <f t="shared" ref="LF4:LF20" si="73">IF(LE4="","",IF(LE4&gt;3.7,"A",IF(LE4&gt;2.8,"B",IF(LE4&gt;1.5,"C",IF(LE4&gt;0,"D",IF(LE4=0,""))))))</f>
        <v/>
      </c>
      <c r="LG4" s="196"/>
      <c r="LH4" s="197"/>
      <c r="LI4" s="198"/>
      <c r="LJ4" s="60" t="str">
        <f>IF(COUNT(LJ5:LJ6)=0,"",SUM(LJ5:LJ6)/COUNT(LJ5:LJ6))</f>
        <v/>
      </c>
      <c r="LK4" s="63" t="str">
        <f t="shared" ref="LK4:LK20" si="74">IF(LJ4="","",IF(LJ4&gt;3.7,"A",IF(LJ4&gt;2.8,"B",IF(LJ4&gt;1.5,"C",IF(LJ4&gt;0,"D",IF(LJ4=0,""))))))</f>
        <v/>
      </c>
      <c r="LL4" s="60" t="str">
        <f>IF(COUNT(LL5:LL6)=0,"",SUM(LL5:LL6)/COUNT(LL5:LL6))</f>
        <v/>
      </c>
      <c r="LM4" s="115" t="str">
        <f t="shared" ref="LM4:LM20" si="75">IF(LL4="","",IF(LL4&gt;3.7,"A",IF(LL4&gt;2.8,"B",IF(LL4&gt;1.5,"C",IF(LL4&gt;0,"D",IF(LL4=0,""))))))</f>
        <v/>
      </c>
      <c r="LN4" s="194"/>
      <c r="LO4" s="194"/>
      <c r="LP4" s="195"/>
      <c r="LQ4" s="60" t="str">
        <f>IF(COUNT(LQ5:LQ6)=0,"",SUM(LQ5:LQ6)/COUNT(LQ5:LQ6))</f>
        <v/>
      </c>
      <c r="LR4" s="61" t="str">
        <f t="shared" ref="LR4:LR20" si="76">IF(LQ4="","",IF(LQ4&gt;3.7,"A",IF(LQ4&gt;2.8,"B",IF(LQ4&gt;1.5,"C",IF(LQ4&gt;0,"D",IF(LQ4=0,""))))))</f>
        <v/>
      </c>
      <c r="LS4" s="193"/>
      <c r="LT4" s="194"/>
      <c r="LU4" s="195"/>
      <c r="LV4" s="60" t="str">
        <f>IF(COUNT(LV5:LV6)=0,"",SUM(LV5:LV6)/COUNT(LV5:LV6))</f>
        <v/>
      </c>
      <c r="LW4" s="62" t="str">
        <f t="shared" ref="LW4:LW20" si="77">IF(LV4="","",IF(LV4&gt;3.7,"A",IF(LV4&gt;2.8,"B",IF(LV4&gt;1.5,"C",IF(LV4&gt;0,"D",IF(LV4=0,""))))))</f>
        <v/>
      </c>
      <c r="LX4" s="196"/>
      <c r="LY4" s="197"/>
      <c r="LZ4" s="198"/>
      <c r="MA4" s="60" t="str">
        <f>IF(COUNT(MA5:MA6)=0,"",SUM(MA5:MA6)/COUNT(MA5:MA6))</f>
        <v/>
      </c>
      <c r="MB4" s="63" t="str">
        <f t="shared" ref="MB4:MB20" si="78">IF(MA4="","",IF(MA4&gt;3.7,"A",IF(MA4&gt;2.8,"B",IF(MA4&gt;1.5,"C",IF(MA4&gt;0,"D",IF(MA4=0,""))))))</f>
        <v/>
      </c>
      <c r="MC4" s="60" t="str">
        <f>IF(COUNT(MC5:MC6)=0,"",SUM(MC5:MC6)/COUNT(MC5:MC6))</f>
        <v/>
      </c>
      <c r="MD4" s="115" t="str">
        <f t="shared" ref="MD4:MD20" si="79">IF(MC4="","",IF(MC4&gt;3.7,"A",IF(MC4&gt;2.8,"B",IF(MC4&gt;1.5,"C",IF(MC4&gt;0,"D",IF(MC4=0,""))))))</f>
        <v/>
      </c>
      <c r="ME4" s="194"/>
      <c r="MF4" s="194"/>
      <c r="MG4" s="195"/>
      <c r="MH4" s="60" t="str">
        <f>IF(COUNT(MH5:MH6)=0,"",SUM(MH5:MH6)/COUNT(MH5:MH6))</f>
        <v/>
      </c>
      <c r="MI4" s="61" t="str">
        <f t="shared" ref="MI4:MI20" si="80">IF(MH4="","",IF(MH4&gt;3.7,"A",IF(MH4&gt;2.8,"B",IF(MH4&gt;1.5,"C",IF(MH4&gt;0,"D",IF(MH4=0,""))))))</f>
        <v/>
      </c>
      <c r="MJ4" s="193"/>
      <c r="MK4" s="194"/>
      <c r="ML4" s="195"/>
      <c r="MM4" s="60" t="str">
        <f>IF(COUNT(MM5:MM6)=0,"",SUM(MM5:MM6)/COUNT(MM5:MM6))</f>
        <v/>
      </c>
      <c r="MN4" s="62" t="str">
        <f t="shared" ref="MN4:MN20" si="81">IF(MM4="","",IF(MM4&gt;3.7,"A",IF(MM4&gt;2.8,"B",IF(MM4&gt;1.5,"C",IF(MM4&gt;0,"D",IF(MM4=0,""))))))</f>
        <v/>
      </c>
      <c r="MO4" s="196"/>
      <c r="MP4" s="197"/>
      <c r="MQ4" s="198"/>
      <c r="MR4" s="60" t="str">
        <f>IF(COUNT(MR5:MR6)=0,"",SUM(MR5:MR6)/COUNT(MR5:MR6))</f>
        <v/>
      </c>
      <c r="MS4" s="63" t="str">
        <f t="shared" ref="MS4:MS20" si="82">IF(MR4="","",IF(MR4&gt;3.7,"A",IF(MR4&gt;2.8,"B",IF(MR4&gt;1.5,"C",IF(MR4&gt;0,"D",IF(MR4=0,""))))))</f>
        <v/>
      </c>
      <c r="MT4" s="60" t="str">
        <f>IF(COUNT(MT5:MT6)=0,"",SUM(MT5:MT6)/COUNT(MT5:MT6))</f>
        <v/>
      </c>
      <c r="MU4" s="115" t="str">
        <f t="shared" ref="MU4:MU20" si="83">IF(MT4="","",IF(MT4&gt;3.7,"A",IF(MT4&gt;2.8,"B",IF(MT4&gt;1.5,"C",IF(MT4&gt;0,"D",IF(MT4=0,""))))))</f>
        <v/>
      </c>
      <c r="MV4" s="194"/>
      <c r="MW4" s="194"/>
      <c r="MX4" s="195"/>
      <c r="MY4" s="60" t="str">
        <f>IF(COUNT(MY5:MY6)=0,"",SUM(MY5:MY6)/COUNT(MY5:MY6))</f>
        <v/>
      </c>
      <c r="MZ4" s="61" t="str">
        <f t="shared" ref="MZ4:MZ20" si="84">IF(MY4="","",IF(MY4&gt;3.7,"A",IF(MY4&gt;2.8,"B",IF(MY4&gt;1.5,"C",IF(MY4&gt;0,"D",IF(MY4=0,""))))))</f>
        <v/>
      </c>
      <c r="NA4" s="193"/>
      <c r="NB4" s="194"/>
      <c r="NC4" s="195"/>
      <c r="ND4" s="60" t="str">
        <f>IF(COUNT(ND5:ND6)=0,"",SUM(ND5:ND6)/COUNT(ND5:ND6))</f>
        <v/>
      </c>
      <c r="NE4" s="62" t="str">
        <f t="shared" ref="NE4:NE20" si="85">IF(ND4="","",IF(ND4&gt;3.7,"A",IF(ND4&gt;2.8,"B",IF(ND4&gt;1.5,"C",IF(ND4&gt;0,"D",IF(ND4=0,""))))))</f>
        <v/>
      </c>
      <c r="NF4" s="196"/>
      <c r="NG4" s="197"/>
      <c r="NH4" s="198"/>
      <c r="NI4" s="60" t="str">
        <f>IF(COUNT(NI5:NI6)=0,"",SUM(NI5:NI6)/COUNT(NI5:NI6))</f>
        <v/>
      </c>
      <c r="NJ4" s="63" t="str">
        <f t="shared" ref="NJ4:NJ20" si="86">IF(NI4="","",IF(NI4&gt;3.7,"A",IF(NI4&gt;2.8,"B",IF(NI4&gt;1.5,"C",IF(NI4&gt;0,"D",IF(NI4=0,""))))))</f>
        <v/>
      </c>
      <c r="NK4" s="60" t="str">
        <f>IF(COUNT(NK5:NK6)=0,"",SUM(NK5:NK6)/COUNT(NK5:NK6))</f>
        <v/>
      </c>
      <c r="NL4" s="115" t="str">
        <f t="shared" ref="NL4:NL20" si="87">IF(NK4="","",IF(NK4&gt;3.7,"A",IF(NK4&gt;2.8,"B",IF(NK4&gt;1.5,"C",IF(NK4&gt;0,"D",IF(NK4=0,""))))))</f>
        <v/>
      </c>
      <c r="NM4" s="194"/>
      <c r="NN4" s="194"/>
      <c r="NO4" s="195"/>
      <c r="NP4" s="60" t="str">
        <f>IF(COUNT(NP5:NP6)=0,"",SUM(NP5:NP6)/COUNT(NP5:NP6))</f>
        <v/>
      </c>
      <c r="NQ4" s="61" t="str">
        <f t="shared" ref="NQ4:NQ20" si="88">IF(NP4="","",IF(NP4&gt;3.7,"A",IF(NP4&gt;2.8,"B",IF(NP4&gt;1.5,"C",IF(NP4&gt;0,"D",IF(NP4=0,""))))))</f>
        <v/>
      </c>
      <c r="NR4" s="193"/>
      <c r="NS4" s="194"/>
      <c r="NT4" s="195"/>
      <c r="NU4" s="60" t="str">
        <f>IF(COUNT(NU5:NU6)=0,"",SUM(NU5:NU6)/COUNT(NU5:NU6))</f>
        <v/>
      </c>
      <c r="NV4" s="62" t="str">
        <f t="shared" ref="NV4:NV20" si="89">IF(NU4="","",IF(NU4&gt;3.7,"A",IF(NU4&gt;2.8,"B",IF(NU4&gt;1.5,"C",IF(NU4&gt;0,"D",IF(NU4=0,""))))))</f>
        <v/>
      </c>
      <c r="NW4" s="196"/>
      <c r="NX4" s="197"/>
      <c r="NY4" s="198"/>
      <c r="NZ4" s="60" t="str">
        <f>IF(COUNT(NZ5:NZ6)=0,"",SUM(NZ5:NZ6)/COUNT(NZ5:NZ6))</f>
        <v/>
      </c>
      <c r="OA4" s="63" t="str">
        <f t="shared" ref="OA4:OA20" si="90">IF(NZ4="","",IF(NZ4&gt;3.7,"A",IF(NZ4&gt;2.8,"B",IF(NZ4&gt;1.5,"C",IF(NZ4&gt;0,"D",IF(NZ4=0,""))))))</f>
        <v/>
      </c>
      <c r="OB4" s="60" t="str">
        <f>IF(COUNT(OB5:OB6)=0,"",SUM(OB5:OB6)/COUNT(OB5:OB6))</f>
        <v/>
      </c>
      <c r="OC4" s="115" t="str">
        <f t="shared" ref="OC4:OC20" si="91">IF(OB4="","",IF(OB4&gt;3.7,"A",IF(OB4&gt;2.8,"B",IF(OB4&gt;1.5,"C",IF(OB4&gt;0,"D",IF(OB4=0,""))))))</f>
        <v/>
      </c>
      <c r="OD4" s="194"/>
      <c r="OE4" s="194"/>
      <c r="OF4" s="195"/>
      <c r="OG4" s="60" t="str">
        <f>IF(COUNT(OG5:OG6)=0,"",SUM(OG5:OG6)/COUNT(OG5:OG6))</f>
        <v/>
      </c>
      <c r="OH4" s="61" t="str">
        <f t="shared" ref="OH4:OH20" si="92">IF(OG4="","",IF(OG4&gt;3.7,"A",IF(OG4&gt;2.8,"B",IF(OG4&gt;1.5,"C",IF(OG4&gt;0,"D",IF(OG4=0,""))))))</f>
        <v/>
      </c>
      <c r="OI4" s="193"/>
      <c r="OJ4" s="194"/>
      <c r="OK4" s="195"/>
      <c r="OL4" s="60" t="str">
        <f>IF(COUNT(OL5:OL6)=0,"",SUM(OL5:OL6)/COUNT(OL5:OL6))</f>
        <v/>
      </c>
      <c r="OM4" s="62" t="str">
        <f t="shared" ref="OM4:OM20" si="93">IF(OL4="","",IF(OL4&gt;3.7,"A",IF(OL4&gt;2.8,"B",IF(OL4&gt;1.5,"C",IF(OL4&gt;0,"D",IF(OL4=0,""))))))</f>
        <v/>
      </c>
      <c r="ON4" s="196"/>
      <c r="OO4" s="197"/>
      <c r="OP4" s="198"/>
      <c r="OQ4" s="60" t="str">
        <f>IF(COUNT(OQ5:OQ6)=0,"",SUM(OQ5:OQ6)/COUNT(OQ5:OQ6))</f>
        <v/>
      </c>
      <c r="OR4" s="63" t="str">
        <f t="shared" ref="OR4:OR20" si="94">IF(OQ4="","",IF(OQ4&gt;3.7,"A",IF(OQ4&gt;2.8,"B",IF(OQ4&gt;1.5,"C",IF(OQ4&gt;0,"D",IF(OQ4=0,""))))))</f>
        <v/>
      </c>
      <c r="OS4" s="60" t="str">
        <f>IF(COUNT(OS5:OS6)=0,"",SUM(OS5:OS6)/COUNT(OS5:OS6))</f>
        <v/>
      </c>
      <c r="OT4" s="115" t="str">
        <f t="shared" ref="OT4:OT20" si="95">IF(OS4="","",IF(OS4&gt;3.7,"A",IF(OS4&gt;2.8,"B",IF(OS4&gt;1.5,"C",IF(OS4&gt;0,"D",IF(OS4=0,""))))))</f>
        <v/>
      </c>
      <c r="OU4" s="194"/>
      <c r="OV4" s="194"/>
      <c r="OW4" s="195"/>
      <c r="OX4" s="60" t="str">
        <f>IF(COUNT(OX5:OX6)=0,"",SUM(OX5:OX6)/COUNT(OX5:OX6))</f>
        <v/>
      </c>
      <c r="OY4" s="61" t="str">
        <f t="shared" ref="OY4:OY20" si="96">IF(OX4="","",IF(OX4&gt;3.7,"A",IF(OX4&gt;2.8,"B",IF(OX4&gt;1.5,"C",IF(OX4&gt;0,"D",IF(OX4=0,""))))))</f>
        <v/>
      </c>
      <c r="OZ4" s="193"/>
      <c r="PA4" s="194"/>
      <c r="PB4" s="195"/>
      <c r="PC4" s="60" t="str">
        <f>IF(COUNT(PC5:PC6)=0,"",SUM(PC5:PC6)/COUNT(PC5:PC6))</f>
        <v/>
      </c>
      <c r="PD4" s="62" t="str">
        <f t="shared" ref="PD4:PD20" si="97">IF(PC4="","",IF(PC4&gt;3.7,"A",IF(PC4&gt;2.8,"B",IF(PC4&gt;1.5,"C",IF(PC4&gt;0,"D",IF(PC4=0,""))))))</f>
        <v/>
      </c>
      <c r="PE4" s="196"/>
      <c r="PF4" s="197"/>
      <c r="PG4" s="198"/>
      <c r="PH4" s="60" t="str">
        <f>IF(COUNT(PH5:PH6)=0,"",SUM(PH5:PH6)/COUNT(PH5:PH6))</f>
        <v/>
      </c>
      <c r="PI4" s="63" t="str">
        <f t="shared" ref="PI4:PI20" si="98">IF(PH4="","",IF(PH4&gt;3.7,"A",IF(PH4&gt;2.8,"B",IF(PH4&gt;1.5,"C",IF(PH4&gt;0,"D",IF(PH4=0,""))))))</f>
        <v/>
      </c>
      <c r="PJ4" s="60" t="str">
        <f>IF(COUNT(PJ5:PJ6)=0,"",SUM(PJ5:PJ6)/COUNT(PJ5:PJ6))</f>
        <v/>
      </c>
      <c r="PK4" s="115" t="str">
        <f t="shared" ref="PK4:PK20" si="99">IF(PJ4="","",IF(PJ4&gt;3.7,"A",IF(PJ4&gt;2.8,"B",IF(PJ4&gt;1.5,"C",IF(PJ4&gt;0,"D",IF(PJ4=0,""))))))</f>
        <v/>
      </c>
      <c r="PL4" s="194"/>
      <c r="PM4" s="194"/>
      <c r="PN4" s="195"/>
      <c r="PO4" s="60" t="str">
        <f>IF(COUNT(PO5:PO6)=0,"",SUM(PO5:PO6)/COUNT(PO5:PO6))</f>
        <v/>
      </c>
      <c r="PP4" s="61" t="str">
        <f t="shared" ref="PP4:PP20" si="100">IF(PO4="","",IF(PO4&gt;3.7,"A",IF(PO4&gt;2.8,"B",IF(PO4&gt;1.5,"C",IF(PO4&gt;0,"D",IF(PO4=0,""))))))</f>
        <v/>
      </c>
      <c r="PQ4" s="193"/>
      <c r="PR4" s="194"/>
      <c r="PS4" s="195"/>
      <c r="PT4" s="60" t="str">
        <f>IF(COUNT(PT5:PT6)=0,"",SUM(PT5:PT6)/COUNT(PT5:PT6))</f>
        <v/>
      </c>
      <c r="PU4" s="62" t="str">
        <f t="shared" ref="PU4:PU20" si="101">IF(PT4="","",IF(PT4&gt;3.7,"A",IF(PT4&gt;2.8,"B",IF(PT4&gt;1.5,"C",IF(PT4&gt;0,"D",IF(PT4=0,""))))))</f>
        <v/>
      </c>
      <c r="PV4" s="196"/>
      <c r="PW4" s="197"/>
      <c r="PX4" s="198"/>
      <c r="PY4" s="60" t="str">
        <f>IF(COUNT(PY5:PY6)=0,"",SUM(PY5:PY6)/COUNT(PY5:PY6))</f>
        <v/>
      </c>
      <c r="PZ4" s="63" t="str">
        <f t="shared" ref="PZ4:PZ20" si="102">IF(PY4="","",IF(PY4&gt;3.7,"A",IF(PY4&gt;2.8,"B",IF(PY4&gt;1.5,"C",IF(PY4&gt;0,"D",IF(PY4=0,""))))))</f>
        <v/>
      </c>
      <c r="QA4" s="60" t="str">
        <f>IF(COUNT(QA5:QA6)=0,"",SUM(QA5:QA6)/COUNT(QA5:QA6))</f>
        <v/>
      </c>
      <c r="QB4" s="115" t="str">
        <f t="shared" ref="QB4:QB20" si="103">IF(QA4="","",IF(QA4&gt;3.7,"A",IF(QA4&gt;2.8,"B",IF(QA4&gt;1.5,"C",IF(QA4&gt;0,"D",IF(QA4=0,""))))))</f>
        <v/>
      </c>
      <c r="QC4" s="194"/>
      <c r="QD4" s="194"/>
      <c r="QE4" s="195"/>
      <c r="QF4" s="60" t="str">
        <f>IF(COUNT(QF5:QF6)=0,"",SUM(QF5:QF6)/COUNT(QF5:QF6))</f>
        <v/>
      </c>
      <c r="QG4" s="61" t="str">
        <f t="shared" ref="QG4:QG20" si="104">IF(QF4="","",IF(QF4&gt;3.7,"A",IF(QF4&gt;2.8,"B",IF(QF4&gt;1.5,"C",IF(QF4&gt;0,"D",IF(QF4=0,""))))))</f>
        <v/>
      </c>
      <c r="QH4" s="193"/>
      <c r="QI4" s="194"/>
      <c r="QJ4" s="195"/>
      <c r="QK4" s="60" t="str">
        <f>IF(COUNT(QK5:QK6)=0,"",SUM(QK5:QK6)/COUNT(QK5:QK6))</f>
        <v/>
      </c>
      <c r="QL4" s="62" t="str">
        <f t="shared" ref="QL4:QL20" si="105">IF(QK4="","",IF(QK4&gt;3.7,"A",IF(QK4&gt;2.8,"B",IF(QK4&gt;1.5,"C",IF(QK4&gt;0,"D",IF(QK4=0,""))))))</f>
        <v/>
      </c>
      <c r="QM4" s="196"/>
      <c r="QN4" s="197"/>
      <c r="QO4" s="198"/>
      <c r="QP4" s="60" t="str">
        <f>IF(COUNT(QP5:QP6)=0,"",SUM(QP5:QP6)/COUNT(QP5:QP6))</f>
        <v/>
      </c>
      <c r="QQ4" s="63" t="str">
        <f t="shared" ref="QQ4:QQ20" si="106">IF(QP4="","",IF(QP4&gt;3.7,"A",IF(QP4&gt;2.8,"B",IF(QP4&gt;1.5,"C",IF(QP4&gt;0,"D",IF(QP4=0,""))))))</f>
        <v/>
      </c>
      <c r="QR4" s="60" t="str">
        <f>IF(COUNT(QR5:QR6)=0,"",SUM(QR5:QR6)/COUNT(QR5:QR6))</f>
        <v/>
      </c>
      <c r="QS4" s="115" t="str">
        <f t="shared" ref="QS4:QS20" si="107">IF(QR4="","",IF(QR4&gt;3.7,"A",IF(QR4&gt;2.8,"B",IF(QR4&gt;1.5,"C",IF(QR4&gt;0,"D",IF(QR4=0,""))))))</f>
        <v/>
      </c>
      <c r="QT4" s="194"/>
      <c r="QU4" s="194"/>
      <c r="QV4" s="195"/>
      <c r="QW4" s="60" t="str">
        <f>IF(COUNT(QW5:QW6)=0,"",SUM(QW5:QW6)/COUNT(QW5:QW6))</f>
        <v/>
      </c>
      <c r="QX4" s="61" t="str">
        <f t="shared" ref="QX4:QX20" si="108">IF(QW4="","",IF(QW4&gt;3.7,"A",IF(QW4&gt;2.8,"B",IF(QW4&gt;1.5,"C",IF(QW4&gt;0,"D",IF(QW4=0,""))))))</f>
        <v/>
      </c>
      <c r="QY4" s="193"/>
      <c r="QZ4" s="194"/>
      <c r="RA4" s="195"/>
      <c r="RB4" s="60" t="str">
        <f>IF(COUNT(RB5:RB6)=0,"",SUM(RB5:RB6)/COUNT(RB5:RB6))</f>
        <v/>
      </c>
      <c r="RC4" s="62" t="str">
        <f t="shared" ref="RC4:RC20" si="109">IF(RB4="","",IF(RB4&gt;3.7,"A",IF(RB4&gt;2.8,"B",IF(RB4&gt;1.5,"C",IF(RB4&gt;0,"D",IF(RB4=0,""))))))</f>
        <v/>
      </c>
      <c r="RD4" s="196"/>
      <c r="RE4" s="197"/>
      <c r="RF4" s="198"/>
      <c r="RG4" s="60" t="str">
        <f>IF(COUNT(RG5:RG6)=0,"",SUM(RG5:RG6)/COUNT(RG5:RG6))</f>
        <v/>
      </c>
      <c r="RH4" s="63" t="str">
        <f t="shared" ref="RH4:RH20" si="110">IF(RG4="","",IF(RG4&gt;3.7,"A",IF(RG4&gt;2.8,"B",IF(RG4&gt;1.5,"C",IF(RG4&gt;0,"D",IF(RG4=0,""))))))</f>
        <v/>
      </c>
      <c r="RI4" s="60" t="str">
        <f>IF(COUNT(RI5:RI6)=0,"",SUM(RI5:RI6)/COUNT(RI5:RI6))</f>
        <v/>
      </c>
      <c r="RJ4" s="115" t="str">
        <f t="shared" ref="RJ4:RJ20" si="111">IF(RI4="","",IF(RI4&gt;3.7,"A",IF(RI4&gt;2.8,"B",IF(RI4&gt;1.5,"C",IF(RI4&gt;0,"D",IF(RI4=0,""))))))</f>
        <v/>
      </c>
      <c r="RK4" s="194"/>
      <c r="RL4" s="194"/>
      <c r="RM4" s="195"/>
      <c r="RN4" s="60" t="str">
        <f>IF(COUNT(RN5:RN6)=0,"",SUM(RN5:RN6)/COUNT(RN5:RN6))</f>
        <v/>
      </c>
      <c r="RO4" s="61" t="str">
        <f t="shared" ref="RO4:RO20" si="112">IF(RN4="","",IF(RN4&gt;3.7,"A",IF(RN4&gt;2.8,"B",IF(RN4&gt;1.5,"C",IF(RN4&gt;0,"D",IF(RN4=0,""))))))</f>
        <v/>
      </c>
      <c r="RP4" s="193"/>
      <c r="RQ4" s="194"/>
      <c r="RR4" s="195"/>
      <c r="RS4" s="60" t="str">
        <f>IF(COUNT(RS5:RS6)=0,"",SUM(RS5:RS6)/COUNT(RS5:RS6))</f>
        <v/>
      </c>
      <c r="RT4" s="62" t="str">
        <f t="shared" ref="RT4:RT20" si="113">IF(RS4="","",IF(RS4&gt;3.7,"A",IF(RS4&gt;2.8,"B",IF(RS4&gt;1.5,"C",IF(RS4&gt;0,"D",IF(RS4=0,""))))))</f>
        <v/>
      </c>
      <c r="RU4" s="196"/>
      <c r="RV4" s="197"/>
      <c r="RW4" s="198"/>
      <c r="RX4" s="60" t="str">
        <f>IF(COUNT(RX5:RX6)=0,"",SUM(RX5:RX6)/COUNT(RX5:RX6))</f>
        <v/>
      </c>
      <c r="RY4" s="63" t="str">
        <f t="shared" ref="RY4:RY20" si="114">IF(RX4="","",IF(RX4&gt;3.7,"A",IF(RX4&gt;2.8,"B",IF(RX4&gt;1.5,"C",IF(RX4&gt;0,"D",IF(RX4=0,""))))))</f>
        <v/>
      </c>
      <c r="RZ4" s="60" t="str">
        <f>IF(COUNT(RZ5:RZ6)=0,"",SUM(RZ5:RZ6)/COUNT(RZ5:RZ6))</f>
        <v/>
      </c>
      <c r="SA4" s="115" t="str">
        <f t="shared" ref="SA4:SA20" si="115">IF(RZ4="","",IF(RZ4&gt;3.7,"A",IF(RZ4&gt;2.8,"B",IF(RZ4&gt;1.5,"C",IF(RZ4&gt;0,"D",IF(RZ4=0,""))))))</f>
        <v/>
      </c>
      <c r="SB4" s="194"/>
      <c r="SC4" s="194"/>
      <c r="SD4" s="195"/>
      <c r="SE4" s="60" t="str">
        <f>IF(COUNT(SE5:SE6)=0,"",SUM(SE5:SE6)/COUNT(SE5:SE6))</f>
        <v/>
      </c>
      <c r="SF4" s="61" t="str">
        <f t="shared" ref="SF4:SF20" si="116">IF(SE4="","",IF(SE4&gt;3.7,"A",IF(SE4&gt;2.8,"B",IF(SE4&gt;1.5,"C",IF(SE4&gt;0,"D",IF(SE4=0,""))))))</f>
        <v/>
      </c>
      <c r="SG4" s="193"/>
      <c r="SH4" s="194"/>
      <c r="SI4" s="195"/>
      <c r="SJ4" s="60" t="str">
        <f>IF(COUNT(SJ5:SJ6)=0,"",SUM(SJ5:SJ6)/COUNT(SJ5:SJ6))</f>
        <v/>
      </c>
      <c r="SK4" s="62" t="str">
        <f t="shared" ref="SK4:SK20" si="117">IF(SJ4="","",IF(SJ4&gt;3.7,"A",IF(SJ4&gt;2.8,"B",IF(SJ4&gt;1.5,"C",IF(SJ4&gt;0,"D",IF(SJ4=0,""))))))</f>
        <v/>
      </c>
      <c r="SL4" s="196"/>
      <c r="SM4" s="197"/>
      <c r="SN4" s="198"/>
      <c r="SO4" s="60" t="str">
        <f>IF(COUNT(SO5:SO6)=0,"",SUM(SO5:SO6)/COUNT(SO5:SO6))</f>
        <v/>
      </c>
      <c r="SP4" s="63" t="str">
        <f t="shared" ref="SP4:SP20" si="118">IF(SO4="","",IF(SO4&gt;3.7,"A",IF(SO4&gt;2.8,"B",IF(SO4&gt;1.5,"C",IF(SO4&gt;0,"D",IF(SO4=0,""))))))</f>
        <v/>
      </c>
      <c r="SQ4" s="60" t="str">
        <f>IF(COUNT(SQ5:SQ6)=0,"",SUM(SQ5:SQ6)/COUNT(SQ5:SQ6))</f>
        <v/>
      </c>
      <c r="SR4" s="115" t="str">
        <f t="shared" ref="SR4:SR20" si="119">IF(SQ4="","",IF(SQ4&gt;3.7,"A",IF(SQ4&gt;2.8,"B",IF(SQ4&gt;1.5,"C",IF(SQ4&gt;0,"D",IF(SQ4=0,""))))))</f>
        <v/>
      </c>
      <c r="SS4" s="194"/>
      <c r="ST4" s="194"/>
      <c r="SU4" s="195"/>
      <c r="SV4" s="60" t="str">
        <f>IF(COUNT(SV5:SV6)=0,"",SUM(SV5:SV6)/COUNT(SV5:SV6))</f>
        <v/>
      </c>
      <c r="SW4" s="61" t="str">
        <f t="shared" ref="SW4:SW20" si="120">IF(SV4="","",IF(SV4&gt;3.7,"A",IF(SV4&gt;2.8,"B",IF(SV4&gt;1.5,"C",IF(SV4&gt;0,"D",IF(SV4=0,""))))))</f>
        <v/>
      </c>
      <c r="SX4" s="193"/>
      <c r="SY4" s="194"/>
      <c r="SZ4" s="195"/>
      <c r="TA4" s="60" t="str">
        <f>IF(COUNT(TA5:TA6)=0,"",SUM(TA5:TA6)/COUNT(TA5:TA6))</f>
        <v/>
      </c>
      <c r="TB4" s="62" t="str">
        <f t="shared" ref="TB4:TB20" si="121">IF(TA4="","",IF(TA4&gt;3.7,"A",IF(TA4&gt;2.8,"B",IF(TA4&gt;1.5,"C",IF(TA4&gt;0,"D",IF(TA4=0,""))))))</f>
        <v/>
      </c>
      <c r="TC4" s="196"/>
      <c r="TD4" s="197"/>
      <c r="TE4" s="198"/>
      <c r="TF4" s="60" t="str">
        <f>IF(COUNT(TF5:TF6)=0,"",SUM(TF5:TF6)/COUNT(TF5:TF6))</f>
        <v/>
      </c>
      <c r="TG4" s="63" t="str">
        <f t="shared" ref="TG4:TG20" si="122">IF(TF4="","",IF(TF4&gt;3.7,"A",IF(TF4&gt;2.8,"B",IF(TF4&gt;1.5,"C",IF(TF4&gt;0,"D",IF(TF4=0,""))))))</f>
        <v/>
      </c>
      <c r="TH4" s="60" t="str">
        <f>IF(COUNT(TH5:TH6)=0,"",SUM(TH5:TH6)/COUNT(TH5:TH6))</f>
        <v/>
      </c>
      <c r="TI4" s="115" t="str">
        <f t="shared" ref="TI4:TI20" si="123">IF(TH4="","",IF(TH4&gt;3.7,"A",IF(TH4&gt;2.8,"B",IF(TH4&gt;1.5,"C",IF(TH4&gt;0,"D",IF(TH4=0,""))))))</f>
        <v/>
      </c>
      <c r="TJ4" s="194"/>
      <c r="TK4" s="194"/>
      <c r="TL4" s="195"/>
      <c r="TM4" s="60" t="str">
        <f>IF(COUNT(TM5:TM6)=0,"",SUM(TM5:TM6)/COUNT(TM5:TM6))</f>
        <v/>
      </c>
      <c r="TN4" s="61" t="str">
        <f t="shared" ref="TN4:TN20" si="124">IF(TM4="","",IF(TM4&gt;3.7,"A",IF(TM4&gt;2.8,"B",IF(TM4&gt;1.5,"C",IF(TM4&gt;0,"D",IF(TM4=0,""))))))</f>
        <v/>
      </c>
      <c r="TO4" s="193"/>
      <c r="TP4" s="194"/>
      <c r="TQ4" s="195"/>
      <c r="TR4" s="60" t="str">
        <f>IF(COUNT(TR5:TR6)=0,"",SUM(TR5:TR6)/COUNT(TR5:TR6))</f>
        <v/>
      </c>
      <c r="TS4" s="62" t="str">
        <f t="shared" ref="TS4:TS20" si="125">IF(TR4="","",IF(TR4&gt;3.7,"A",IF(TR4&gt;2.8,"B",IF(TR4&gt;1.5,"C",IF(TR4&gt;0,"D",IF(TR4=0,""))))))</f>
        <v/>
      </c>
      <c r="TT4" s="196"/>
      <c r="TU4" s="197"/>
      <c r="TV4" s="198"/>
      <c r="TW4" s="60" t="str">
        <f>IF(COUNT(TW5:TW6)=0,"",SUM(TW5:TW6)/COUNT(TW5:TW6))</f>
        <v/>
      </c>
      <c r="TX4" s="63" t="str">
        <f t="shared" ref="TX4:TX20" si="126">IF(TW4="","",IF(TW4&gt;3.7,"A",IF(TW4&gt;2.8,"B",IF(TW4&gt;1.5,"C",IF(TW4&gt;0,"D",IF(TW4=0,""))))))</f>
        <v/>
      </c>
      <c r="TY4" s="60" t="str">
        <f>IF(COUNT(TY5:TY6)=0,"",SUM(TY5:TY6)/COUNT(TY5:TY6))</f>
        <v/>
      </c>
      <c r="TZ4" s="115" t="str">
        <f t="shared" ref="TZ4:TZ20" si="127">IF(TY4="","",IF(TY4&gt;3.7,"A",IF(TY4&gt;2.8,"B",IF(TY4&gt;1.5,"C",IF(TY4&gt;0,"D",IF(TY4=0,""))))))</f>
        <v/>
      </c>
    </row>
    <row r="5" spans="1:546" x14ac:dyDescent="0.25">
      <c r="A5" s="199" t="s">
        <v>11</v>
      </c>
      <c r="B5" s="200"/>
      <c r="C5" s="64" t="s">
        <v>22</v>
      </c>
      <c r="D5" s="65"/>
      <c r="E5" s="66"/>
      <c r="F5" s="67">
        <f>IF(COUNTBLANK($C$3:$E$3)=0,IF(COUNTA(C5:E5)=0,"",(COUNTIF(C5:E5,"A")*4+COUNTIF(C5:E5,"B")*3+COUNTIF(C5:E5,"C")*2+COUNTIF(C5:E5,"D"))/COUNTA(C5:E5)),"")</f>
        <v>4</v>
      </c>
      <c r="G5" s="68" t="str">
        <f t="shared" si="0"/>
        <v>A</v>
      </c>
      <c r="H5" s="64"/>
      <c r="I5" s="65"/>
      <c r="J5" s="66"/>
      <c r="K5" s="67" t="str">
        <f>IFERROR((((COUNTIF(Elève!H5:J5,"A"))*4)+((COUNTIF(Elève!H5:J5,"B"))*3)+((COUNTIF(Elève!H5:J5,"C"))*2)+((COUNTIF(Elève!H5:J5,"D"))*1))/(COUNTA(H5:J5)),"")</f>
        <v/>
      </c>
      <c r="L5" s="68" t="str">
        <f t="shared" si="1"/>
        <v/>
      </c>
      <c r="M5" s="64"/>
      <c r="N5" s="65"/>
      <c r="O5" s="66"/>
      <c r="P5" s="67" t="str">
        <f>IFERROR((((COUNTIF(Elève!M5:O5,"A"))*4)+((COUNTIF(Elève!M5:O5,"B"))*3)+((COUNTIF(Elève!M5:O5,"C"))*2)+((COUNTIF(Elève!M5:O5,"D"))*1))/(COUNTA(M5:O5)),"")</f>
        <v/>
      </c>
      <c r="Q5" s="68" t="str">
        <f t="shared" si="2"/>
        <v/>
      </c>
      <c r="R5" s="67">
        <f>IF(COUNT(F5,K5,P5)=0,"",SUM(F5,K5,P5)/COUNT(F5,K5,P5))</f>
        <v>4</v>
      </c>
      <c r="S5" s="116" t="str">
        <f t="shared" si="3"/>
        <v>A</v>
      </c>
      <c r="T5" s="111"/>
      <c r="U5" s="65"/>
      <c r="V5" s="66"/>
      <c r="W5" s="67" t="str">
        <f>IFERROR((((COUNTIF(Elève!T5:V5,"A"))*4)+((COUNTIF(Elève!T5:V5,"B"))*3)+((COUNTIF(Elève!T5:V5,"C"))*2)+((COUNTIF(Elève!T5:V5,"D"))*1))/(COUNTA(T5:V5)),"")</f>
        <v/>
      </c>
      <c r="X5" s="68" t="str">
        <f t="shared" si="4"/>
        <v/>
      </c>
      <c r="Y5" s="64"/>
      <c r="Z5" s="65"/>
      <c r="AA5" s="66"/>
      <c r="AB5" s="67" t="str">
        <f>IFERROR((((COUNTIF(Elève!Y5:AA5,"A"))*4)+((COUNTIF(Elève!Y5:AA5,"B"))*3)+((COUNTIF(Elève!Y5:AA5,"C"))*2)+((COUNTIF(Elève!Y5:AA5,"D"))*1))/(COUNTA(Y5:AA5)),"")</f>
        <v/>
      </c>
      <c r="AC5" s="68" t="str">
        <f t="shared" si="5"/>
        <v/>
      </c>
      <c r="AD5" s="64"/>
      <c r="AE5" s="65"/>
      <c r="AF5" s="66"/>
      <c r="AG5" s="67" t="str">
        <f>IFERROR((((COUNTIF(Elève!AD5:AF5,"A"))*4)+((COUNTIF(Elève!AD5:AF5,"B"))*3)+((COUNTIF(Elève!AD5:AF5,"C"))*2)+((COUNTIF(Elève!AD5:AF5,"D"))*1))/(COUNTA(AD5:AF5)),"")</f>
        <v/>
      </c>
      <c r="AH5" s="68" t="str">
        <f t="shared" si="6"/>
        <v/>
      </c>
      <c r="AI5" s="67" t="str">
        <f>IF(COUNT(W5,AB5,AG5)=0,"",SUM(W5,AB5,AG5)/COUNT(W5,AB5,AG5))</f>
        <v/>
      </c>
      <c r="AJ5" s="116" t="str">
        <f t="shared" si="7"/>
        <v/>
      </c>
      <c r="AK5" s="111"/>
      <c r="AL5" s="65"/>
      <c r="AM5" s="66"/>
      <c r="AN5" s="67" t="str">
        <f>IFERROR((((COUNTIF(Elève!AK5:AM5,"A"))*4)+((COUNTIF(Elève!AK5:AM5,"B"))*3)+((COUNTIF(Elève!AK5:AM5,"C"))*2)+((COUNTIF(Elève!AK5:AM5,"D"))*1))/(COUNTA(AK5:AM5)),"")</f>
        <v/>
      </c>
      <c r="AO5" s="68" t="str">
        <f t="shared" si="8"/>
        <v/>
      </c>
      <c r="AP5" s="64"/>
      <c r="AQ5" s="65"/>
      <c r="AR5" s="66"/>
      <c r="AS5" s="67" t="str">
        <f>IFERROR((((COUNTIF(Elève!AP5:AR5,"A"))*4)+((COUNTIF(Elève!AP5:AR5,"B"))*3)+((COUNTIF(Elève!AP5:AR5,"C"))*2)+((COUNTIF(Elève!AP5:AR5,"D"))*1))/(COUNTA(AP5:AR5)),"")</f>
        <v/>
      </c>
      <c r="AT5" s="68" t="str">
        <f t="shared" si="9"/>
        <v/>
      </c>
      <c r="AU5" s="64"/>
      <c r="AV5" s="65"/>
      <c r="AW5" s="66"/>
      <c r="AX5" s="67" t="str">
        <f>IFERROR((((COUNTIF(Elève!AU5:AW5,"A"))*4)+((COUNTIF(Elève!AU5:AW5,"B"))*3)+((COUNTIF(Elève!AU5:AW5,"C"))*2)+((COUNTIF(Elève!AU5:AW5,"D"))*1))/(COUNTA(AU5:AW5)),"")</f>
        <v/>
      </c>
      <c r="AY5" s="68" t="str">
        <f t="shared" si="10"/>
        <v/>
      </c>
      <c r="AZ5" s="67" t="str">
        <f>IF(COUNT(AN5,AS5,AX5)=0,"",SUM(AN5,AS5,AX5)/COUNT(AN5,AS5,AX5))</f>
        <v/>
      </c>
      <c r="BA5" s="116" t="str">
        <f t="shared" si="11"/>
        <v/>
      </c>
      <c r="BB5" s="111"/>
      <c r="BC5" s="65"/>
      <c r="BD5" s="66"/>
      <c r="BE5" s="67" t="str">
        <f>IFERROR((((COUNTIF(Elève!BB5:BD5,"A"))*4)+((COUNTIF(Elève!BB5:BD5,"B"))*3)+((COUNTIF(Elève!BB5:BD5,"C"))*2)+((COUNTIF(Elève!BB5:BD5,"D"))*1))/(COUNTA(BB5:BD5)),"")</f>
        <v/>
      </c>
      <c r="BF5" s="68" t="str">
        <f t="shared" si="12"/>
        <v/>
      </c>
      <c r="BG5" s="64"/>
      <c r="BH5" s="65"/>
      <c r="BI5" s="66"/>
      <c r="BJ5" s="67" t="str">
        <f>IFERROR((((COUNTIF(Elève!BG5:BI5,"A"))*4)+((COUNTIF(Elève!BG5:BI5,"B"))*3)+((COUNTIF(Elève!BG5:BI5,"C"))*2)+((COUNTIF(Elève!BG5:BI5,"D"))*1))/(COUNTA(BG5:BI5)),"")</f>
        <v/>
      </c>
      <c r="BK5" s="68" t="str">
        <f t="shared" si="13"/>
        <v/>
      </c>
      <c r="BL5" s="64"/>
      <c r="BM5" s="65"/>
      <c r="BN5" s="66"/>
      <c r="BO5" s="67" t="str">
        <f>IFERROR((((COUNTIF(Elève!BL5:BN5,"A"))*4)+((COUNTIF(Elève!BL5:BN5,"B"))*3)+((COUNTIF(Elève!BL5:BN5,"C"))*2)+((COUNTIF(Elève!BL5:BN5,"D"))*1))/(COUNTA(BL5:BN5)),"")</f>
        <v/>
      </c>
      <c r="BP5" s="68" t="str">
        <f t="shared" si="14"/>
        <v/>
      </c>
      <c r="BQ5" s="67" t="str">
        <f>IF(COUNT(BE5,BJ5,BO5)=0,"",SUM(BE5,BJ5,BO5)/COUNT(BE5,BJ5,BO5))</f>
        <v/>
      </c>
      <c r="BR5" s="116" t="str">
        <f t="shared" si="15"/>
        <v/>
      </c>
      <c r="BS5" s="111"/>
      <c r="BT5" s="65"/>
      <c r="BU5" s="66"/>
      <c r="BV5" s="67" t="str">
        <f>IFERROR((((COUNTIF(Elève!BS5:BU5,"A"))*4)+((COUNTIF(Elève!BS5:BU5,"B"))*3)+((COUNTIF(Elève!BS5:BU5,"C"))*2)+((COUNTIF(Elève!BS5:BU5,"D"))*1))/(COUNTA(BS5:BU5)),"")</f>
        <v/>
      </c>
      <c r="BW5" s="68" t="str">
        <f t="shared" si="16"/>
        <v/>
      </c>
      <c r="BX5" s="64"/>
      <c r="BY5" s="65"/>
      <c r="BZ5" s="66"/>
      <c r="CA5" s="67" t="str">
        <f>IFERROR((((COUNTIF(Elève!BX5:BZ5,"A"))*4)+((COUNTIF(Elève!BX5:BZ5,"B"))*3)+((COUNTIF(Elève!BX5:BZ5,"C"))*2)+((COUNTIF(Elève!BX5:BZ5,"D"))*1))/(COUNTA(BX5:BZ5)),"")</f>
        <v/>
      </c>
      <c r="CB5" s="68" t="str">
        <f t="shared" si="17"/>
        <v/>
      </c>
      <c r="CC5" s="64"/>
      <c r="CD5" s="65"/>
      <c r="CE5" s="66"/>
      <c r="CF5" s="67" t="str">
        <f>IFERROR((((COUNTIF(Elève!CC5:CE5,"A"))*4)+((COUNTIF(Elève!CC5:CE5,"B"))*3)+((COUNTIF(Elève!CC5:CE5,"C"))*2)+((COUNTIF(Elève!CC5:CE5,"D"))*1))/(COUNTA(CC5:CE5)),"")</f>
        <v/>
      </c>
      <c r="CG5" s="68" t="str">
        <f t="shared" si="18"/>
        <v/>
      </c>
      <c r="CH5" s="67" t="str">
        <f>IF(COUNT(BV5,CA5,CF5)=0,"",SUM(BV5,CA5,CF5)/COUNT(BV5,CA5,CF5))</f>
        <v/>
      </c>
      <c r="CI5" s="116" t="str">
        <f t="shared" si="19"/>
        <v/>
      </c>
      <c r="CJ5" s="111"/>
      <c r="CK5" s="65"/>
      <c r="CL5" s="66"/>
      <c r="CM5" s="67" t="str">
        <f>IFERROR((((COUNTIF(Elève!CJ5:CL5,"A"))*4)+((COUNTIF(Elève!CJ5:CL5,"B"))*3)+((COUNTIF(Elève!CJ5:CL5,"C"))*2)+((COUNTIF(Elève!CJ5:CL5,"D"))*1))/(COUNTA(CJ5:CL5)),"")</f>
        <v/>
      </c>
      <c r="CN5" s="68" t="str">
        <f t="shared" si="20"/>
        <v/>
      </c>
      <c r="CO5" s="64"/>
      <c r="CP5" s="65"/>
      <c r="CQ5" s="66"/>
      <c r="CR5" s="67" t="str">
        <f>IFERROR((((COUNTIF(Elève!CO5:CQ5,"A"))*4)+((COUNTIF(Elève!CO5:CQ5,"B"))*3)+((COUNTIF(Elève!CO5:CQ5,"C"))*2)+((COUNTIF(Elève!CO5:CQ5,"D"))*1))/(COUNTA(CO5:CQ5)),"")</f>
        <v/>
      </c>
      <c r="CS5" s="68" t="str">
        <f t="shared" si="21"/>
        <v/>
      </c>
      <c r="CT5" s="64"/>
      <c r="CU5" s="65"/>
      <c r="CV5" s="66"/>
      <c r="CW5" s="67" t="str">
        <f>IFERROR((((COUNTIF(Elève!CT5:CV5,"A"))*4)+((COUNTIF(Elève!CT5:CV5,"B"))*3)+((COUNTIF(Elève!CT5:CV5,"C"))*2)+((COUNTIF(Elève!CT5:CV5,"D"))*1))/(COUNTA(CT5:CV5)),"")</f>
        <v/>
      </c>
      <c r="CX5" s="68" t="str">
        <f t="shared" si="22"/>
        <v/>
      </c>
      <c r="CY5" s="67" t="str">
        <f>IF(COUNT(CM5,CR5,CW5)=0,"",SUM(CM5,CR5,CW5)/COUNT(CM5,CR5,CW5))</f>
        <v/>
      </c>
      <c r="CZ5" s="116" t="str">
        <f t="shared" si="23"/>
        <v/>
      </c>
      <c r="DA5" s="111"/>
      <c r="DB5" s="65"/>
      <c r="DC5" s="66"/>
      <c r="DD5" s="67" t="str">
        <f>IFERROR((((COUNTIF(Elève!DA5:DC5,"A"))*4)+((COUNTIF(Elève!DA5:DC5,"B"))*3)+((COUNTIF(Elève!DA5:DC5,"C"))*2)+((COUNTIF(Elève!DA5:DC5,"D"))*1))/(COUNTA(DA5:DC5)),"")</f>
        <v/>
      </c>
      <c r="DE5" s="68" t="str">
        <f t="shared" si="24"/>
        <v/>
      </c>
      <c r="DF5" s="64"/>
      <c r="DG5" s="65"/>
      <c r="DH5" s="66"/>
      <c r="DI5" s="67" t="str">
        <f>IFERROR((((COUNTIF(Elève!DF5:DH5,"A"))*4)+((COUNTIF(Elève!DF5:DH5,"B"))*3)+((COUNTIF(Elève!DF5:DH5,"C"))*2)+((COUNTIF(Elève!DF5:DH5,"D"))*1))/(COUNTA(DF5:DH5)),"")</f>
        <v/>
      </c>
      <c r="DJ5" s="68" t="str">
        <f t="shared" si="25"/>
        <v/>
      </c>
      <c r="DK5" s="64"/>
      <c r="DL5" s="65"/>
      <c r="DM5" s="66"/>
      <c r="DN5" s="67" t="str">
        <f>IFERROR((((COUNTIF(Elève!DK5:DM5,"A"))*4)+((COUNTIF(Elève!DK5:DM5,"B"))*3)+((COUNTIF(Elève!DK5:DM5,"C"))*2)+((COUNTIF(Elève!DK5:DM5,"D"))*1))/(COUNTA(DK5:DM5)),"")</f>
        <v/>
      </c>
      <c r="DO5" s="68" t="str">
        <f t="shared" si="26"/>
        <v/>
      </c>
      <c r="DP5" s="67" t="str">
        <f>IF(COUNT(DD5,DI5,DN5)=0,"",SUM(DD5,DI5,DN5)/COUNT(DD5,DI5,DN5))</f>
        <v/>
      </c>
      <c r="DQ5" s="116" t="str">
        <f t="shared" si="27"/>
        <v/>
      </c>
      <c r="DR5" s="111"/>
      <c r="DS5" s="65"/>
      <c r="DT5" s="66"/>
      <c r="DU5" s="67" t="str">
        <f>IFERROR((((COUNTIF(Elève!DR5:DT5,"A"))*4)+((COUNTIF(Elève!DR5:DT5,"B"))*3)+((COUNTIF(Elève!DR5:DT5,"C"))*2)+((COUNTIF(Elève!DR5:DT5,"D"))*1))/(COUNTA(DR5:DT5)),"")</f>
        <v/>
      </c>
      <c r="DV5" s="68" t="str">
        <f t="shared" si="28"/>
        <v/>
      </c>
      <c r="DW5" s="64"/>
      <c r="DX5" s="65"/>
      <c r="DY5" s="66"/>
      <c r="DZ5" s="67" t="str">
        <f>IFERROR((((COUNTIF(Elève!DW5:DY5,"A"))*4)+((COUNTIF(Elève!DW5:DY5,"B"))*3)+((COUNTIF(Elève!DW5:DY5,"C"))*2)+((COUNTIF(Elève!DW5:DY5,"D"))*1))/(COUNTA(DW5:DY5)),"")</f>
        <v/>
      </c>
      <c r="EA5" s="68" t="str">
        <f t="shared" si="29"/>
        <v/>
      </c>
      <c r="EB5" s="64"/>
      <c r="EC5" s="65"/>
      <c r="ED5" s="66"/>
      <c r="EE5" s="67" t="str">
        <f>IFERROR((((COUNTIF(Elève!EB5:ED5,"A"))*4)+((COUNTIF(Elève!EB5:ED5,"B"))*3)+((COUNTIF(Elève!EB5:ED5,"C"))*2)+((COUNTIF(Elève!EB5:ED5,"D"))*1))/(COUNTA(EB5:ED5)),"")</f>
        <v/>
      </c>
      <c r="EF5" s="68" t="str">
        <f t="shared" si="30"/>
        <v/>
      </c>
      <c r="EG5" s="67" t="str">
        <f>IF(COUNT(DU5,DZ5,EE5)=0,"",SUM(DU5,DZ5,EE5)/COUNT(DU5,DZ5,EE5))</f>
        <v/>
      </c>
      <c r="EH5" s="116" t="str">
        <f t="shared" si="31"/>
        <v/>
      </c>
      <c r="EI5" s="111"/>
      <c r="EJ5" s="65"/>
      <c r="EK5" s="66"/>
      <c r="EL5" s="67" t="str">
        <f>IFERROR((((COUNTIF(Elève!EI5:EK5,"A"))*4)+((COUNTIF(Elève!EI5:EK5,"B"))*3)+((COUNTIF(Elève!EI5:EK5,"C"))*2)+((COUNTIF(Elève!EI5:EK5,"D"))*1))/(COUNTA(EI5:EK5)),"")</f>
        <v/>
      </c>
      <c r="EM5" s="68" t="str">
        <f t="shared" si="32"/>
        <v/>
      </c>
      <c r="EN5" s="64"/>
      <c r="EO5" s="65"/>
      <c r="EP5" s="66"/>
      <c r="EQ5" s="67" t="str">
        <f>IFERROR((((COUNTIF(Elève!EN5:EP5,"A"))*4)+((COUNTIF(Elève!EN5:EP5,"B"))*3)+((COUNTIF(Elève!EN5:EP5,"C"))*2)+((COUNTIF(Elève!EN5:EP5,"D"))*1))/(COUNTA(EN5:EP5)),"")</f>
        <v/>
      </c>
      <c r="ER5" s="68" t="str">
        <f t="shared" si="33"/>
        <v/>
      </c>
      <c r="ES5" s="64"/>
      <c r="ET5" s="65"/>
      <c r="EU5" s="66"/>
      <c r="EV5" s="67" t="str">
        <f>IFERROR((((COUNTIF(Elève!ES5:EU5,"A"))*4)+((COUNTIF(Elève!ES5:EU5,"B"))*3)+((COUNTIF(Elève!ES5:EU5,"C"))*2)+((COUNTIF(Elève!ES5:EU5,"D"))*1))/(COUNTA(ES5:EU5)),"")</f>
        <v/>
      </c>
      <c r="EW5" s="68" t="str">
        <f t="shared" si="34"/>
        <v/>
      </c>
      <c r="EX5" s="67" t="str">
        <f>IF(COUNT(EL5,EQ5,EV5)=0,"",SUM(EL5,EQ5,EV5)/COUNT(EL5,EQ5,EV5))</f>
        <v/>
      </c>
      <c r="EY5" s="116" t="str">
        <f t="shared" si="35"/>
        <v/>
      </c>
      <c r="EZ5" s="111"/>
      <c r="FA5" s="65"/>
      <c r="FB5" s="66"/>
      <c r="FC5" s="67" t="str">
        <f>IFERROR((((COUNTIF(Elève!EZ5:FB5,"A"))*4)+((COUNTIF(Elève!EZ5:FB5,"B"))*3)+((COUNTIF(Elève!EZ5:FB5,"C"))*2)+((COUNTIF(Elève!EZ5:FB5,"D"))*1))/(COUNTA(EZ5:FB5)),"")</f>
        <v/>
      </c>
      <c r="FD5" s="68" t="str">
        <f t="shared" si="36"/>
        <v/>
      </c>
      <c r="FE5" s="64"/>
      <c r="FF5" s="65"/>
      <c r="FG5" s="66"/>
      <c r="FH5" s="67" t="str">
        <f>IFERROR((((COUNTIF(Elève!FE5:FG5,"A"))*4)+((COUNTIF(Elève!FE5:FG5,"B"))*3)+((COUNTIF(Elève!FE5:FG5,"C"))*2)+((COUNTIF(Elève!FE5:FG5,"D"))*1))/(COUNTA(FE5:FG5)),"")</f>
        <v/>
      </c>
      <c r="FI5" s="68" t="str">
        <f t="shared" si="37"/>
        <v/>
      </c>
      <c r="FJ5" s="64"/>
      <c r="FK5" s="65"/>
      <c r="FL5" s="66"/>
      <c r="FM5" s="67" t="str">
        <f>IFERROR((((COUNTIF(Elève!FJ5:FL5,"A"))*4)+((COUNTIF(Elève!FJ5:FL5,"B"))*3)+((COUNTIF(Elève!FJ5:FL5,"C"))*2)+((COUNTIF(Elève!FJ5:FL5,"D"))*1))/(COUNTA(FJ5:FL5)),"")</f>
        <v/>
      </c>
      <c r="FN5" s="68" t="str">
        <f t="shared" si="38"/>
        <v/>
      </c>
      <c r="FO5" s="67" t="str">
        <f>IF(COUNT(FC5,FH5,FM5)=0,"",SUM(FC5,FH5,FM5)/COUNT(FC5,FH5,FM5))</f>
        <v/>
      </c>
      <c r="FP5" s="116" t="str">
        <f t="shared" si="39"/>
        <v/>
      </c>
      <c r="FQ5" s="111"/>
      <c r="FR5" s="65"/>
      <c r="FS5" s="66"/>
      <c r="FT5" s="67" t="str">
        <f>IFERROR((((COUNTIF(Elève!FQ5:FS5,"A"))*4)+((COUNTIF(Elève!FQ5:FS5,"B"))*3)+((COUNTIF(Elève!FQ5:FS5,"C"))*2)+((COUNTIF(Elève!FQ5:FS5,"D"))*1))/(COUNTA(FQ5:FS5)),"")</f>
        <v/>
      </c>
      <c r="FU5" s="68" t="str">
        <f t="shared" si="40"/>
        <v/>
      </c>
      <c r="FV5" s="64"/>
      <c r="FW5" s="65"/>
      <c r="FX5" s="66"/>
      <c r="FY5" s="67" t="str">
        <f>IFERROR((((COUNTIF(Elève!FV5:FX5,"A"))*4)+((COUNTIF(Elève!FV5:FX5,"B"))*3)+((COUNTIF(Elève!FV5:FX5,"C"))*2)+((COUNTIF(Elève!FV5:FX5,"D"))*1))/(COUNTA(FV5:FX5)),"")</f>
        <v/>
      </c>
      <c r="FZ5" s="68" t="str">
        <f t="shared" si="41"/>
        <v/>
      </c>
      <c r="GA5" s="64"/>
      <c r="GB5" s="65"/>
      <c r="GC5" s="66"/>
      <c r="GD5" s="67" t="str">
        <f>IFERROR((((COUNTIF(Elève!GA5:GC5,"A"))*4)+((COUNTIF(Elève!GA5:GC5,"B"))*3)+((COUNTIF(Elève!GA5:GC5,"C"))*2)+((COUNTIF(Elève!GA5:GC5,"D"))*1))/(COUNTA(GA5:GC5)),"")</f>
        <v/>
      </c>
      <c r="GE5" s="68" t="str">
        <f t="shared" si="42"/>
        <v/>
      </c>
      <c r="GF5" s="67" t="str">
        <f>IF(COUNT(FT5,FY5,GD5)=0,"",SUM(FT5,FY5,GD5)/COUNT(FT5,FY5,GD5))</f>
        <v/>
      </c>
      <c r="GG5" s="116" t="str">
        <f t="shared" si="43"/>
        <v/>
      </c>
      <c r="GH5" s="111"/>
      <c r="GI5" s="65"/>
      <c r="GJ5" s="66"/>
      <c r="GK5" s="67" t="str">
        <f>IFERROR((((COUNTIF(Elève!GH5:GJ5,"A"))*4)+((COUNTIF(Elève!GH5:GJ5,"B"))*3)+((COUNTIF(Elève!GH5:GJ5,"C"))*2)+((COUNTIF(Elève!GH5:GJ5,"D"))*1))/(COUNTA(GH5:GJ5)),"")</f>
        <v/>
      </c>
      <c r="GL5" s="68" t="str">
        <f t="shared" si="44"/>
        <v/>
      </c>
      <c r="GM5" s="64"/>
      <c r="GN5" s="65"/>
      <c r="GO5" s="66"/>
      <c r="GP5" s="67" t="str">
        <f>IFERROR((((COUNTIF(Elève!GM5:GO5,"A"))*4)+((COUNTIF(Elève!GM5:GO5,"B"))*3)+((COUNTIF(Elève!GM5:GO5,"C"))*2)+((COUNTIF(Elève!GM5:GO5,"D"))*1))/(COUNTA(GM5:GO5)),"")</f>
        <v/>
      </c>
      <c r="GQ5" s="68" t="str">
        <f t="shared" si="45"/>
        <v/>
      </c>
      <c r="GR5" s="64"/>
      <c r="GS5" s="65"/>
      <c r="GT5" s="66"/>
      <c r="GU5" s="67" t="str">
        <f>IFERROR((((COUNTIF(Elève!GR5:GT5,"A"))*4)+((COUNTIF(Elève!GR5:GT5,"B"))*3)+((COUNTIF(Elève!GR5:GT5,"C"))*2)+((COUNTIF(Elève!GR5:GT5,"D"))*1))/(COUNTA(GR5:GT5)),"")</f>
        <v/>
      </c>
      <c r="GV5" s="68" t="str">
        <f t="shared" si="46"/>
        <v/>
      </c>
      <c r="GW5" s="67" t="str">
        <f>IF(COUNT(GK5,GP5,GU5)=0,"",SUM(GK5,GP5,GU5)/COUNT(GK5,GP5,GU5))</f>
        <v/>
      </c>
      <c r="GX5" s="116" t="str">
        <f t="shared" si="47"/>
        <v/>
      </c>
      <c r="GY5" s="111"/>
      <c r="GZ5" s="65"/>
      <c r="HA5" s="66"/>
      <c r="HB5" s="67" t="str">
        <f>IFERROR((((COUNTIF(Elève!GY5:HA5,"A"))*4)+((COUNTIF(Elève!GY5:HA5,"B"))*3)+((COUNTIF(Elève!GY5:HA5,"C"))*2)+((COUNTIF(Elève!GY5:HA5,"D"))*1))/(COUNTA(GY5:HA5)),"")</f>
        <v/>
      </c>
      <c r="HC5" s="68" t="str">
        <f t="shared" si="48"/>
        <v/>
      </c>
      <c r="HD5" s="64"/>
      <c r="HE5" s="65"/>
      <c r="HF5" s="66"/>
      <c r="HG5" s="67" t="str">
        <f>IFERROR((((COUNTIF(Elève!HD5:HF5,"A"))*4)+((COUNTIF(Elève!HD5:HF5,"B"))*3)+((COUNTIF(Elève!HD5:HF5,"C"))*2)+((COUNTIF(Elève!HD5:HF5,"D"))*1))/(COUNTA(HD5:HF5)),"")</f>
        <v/>
      </c>
      <c r="HH5" s="68" t="str">
        <f t="shared" si="49"/>
        <v/>
      </c>
      <c r="HI5" s="64"/>
      <c r="HJ5" s="65"/>
      <c r="HK5" s="66"/>
      <c r="HL5" s="67" t="str">
        <f>IFERROR((((COUNTIF(Elève!HI5:HK5,"A"))*4)+((COUNTIF(Elève!HI5:HK5,"B"))*3)+((COUNTIF(Elève!HI5:HK5,"C"))*2)+((COUNTIF(Elève!HI5:HK5,"D"))*1))/(COUNTA(HI5:HK5)),"")</f>
        <v/>
      </c>
      <c r="HM5" s="68" t="str">
        <f t="shared" si="50"/>
        <v/>
      </c>
      <c r="HN5" s="67" t="str">
        <f>IF(COUNT(HB5,HG5,HL5)=0,"",SUM(HB5,HG5,HL5)/COUNT(HB5,HG5,HL5))</f>
        <v/>
      </c>
      <c r="HO5" s="116" t="str">
        <f t="shared" si="51"/>
        <v/>
      </c>
      <c r="HP5" s="111"/>
      <c r="HQ5" s="65"/>
      <c r="HR5" s="66"/>
      <c r="HS5" s="67" t="str">
        <f>IFERROR((((COUNTIF(Elève!HP5:HR5,"A"))*4)+((COUNTIF(Elève!HP5:HR5,"B"))*3)+((COUNTIF(Elève!HP5:HR5,"C"))*2)+((COUNTIF(Elève!HP5:HR5,"D"))*1))/(COUNTA(HP5:HR5)),"")</f>
        <v/>
      </c>
      <c r="HT5" s="68" t="str">
        <f t="shared" si="52"/>
        <v/>
      </c>
      <c r="HU5" s="64"/>
      <c r="HV5" s="65"/>
      <c r="HW5" s="66"/>
      <c r="HX5" s="67" t="str">
        <f>IFERROR((((COUNTIF(Elève!HU5:HW5,"A"))*4)+((COUNTIF(Elève!HU5:HW5,"B"))*3)+((COUNTIF(Elève!HU5:HW5,"C"))*2)+((COUNTIF(Elève!HU5:HW5,"D"))*1))/(COUNTA(HU5:HW5)),"")</f>
        <v/>
      </c>
      <c r="HY5" s="68" t="str">
        <f t="shared" si="53"/>
        <v/>
      </c>
      <c r="HZ5" s="64"/>
      <c r="IA5" s="65"/>
      <c r="IB5" s="66"/>
      <c r="IC5" s="67" t="str">
        <f>IFERROR((((COUNTIF(Elève!HZ5:IB5,"A"))*4)+((COUNTIF(Elève!HZ5:IB5,"B"))*3)+((COUNTIF(Elève!HZ5:IB5,"C"))*2)+((COUNTIF(Elève!HZ5:IB5,"D"))*1))/(COUNTA(HZ5:IB5)),"")</f>
        <v/>
      </c>
      <c r="ID5" s="68" t="str">
        <f t="shared" si="54"/>
        <v/>
      </c>
      <c r="IE5" s="67" t="str">
        <f>IF(COUNT(HS5,HX5,IC5)=0,"",SUM(HS5,HX5,IC5)/COUNT(HS5,HX5,IC5))</f>
        <v/>
      </c>
      <c r="IF5" s="116" t="str">
        <f t="shared" si="55"/>
        <v/>
      </c>
      <c r="IG5" s="111"/>
      <c r="IH5" s="65"/>
      <c r="II5" s="66"/>
      <c r="IJ5" s="67" t="str">
        <f>IFERROR((((COUNTIF(Elève!IG5:II5,"A"))*4)+((COUNTIF(Elève!IG5:II5,"B"))*3)+((COUNTIF(Elève!IG5:II5,"C"))*2)+((COUNTIF(Elève!IG5:II5,"D"))*1))/(COUNTA(IG5:II5)),"")</f>
        <v/>
      </c>
      <c r="IK5" s="68" t="str">
        <f t="shared" si="56"/>
        <v/>
      </c>
      <c r="IL5" s="64"/>
      <c r="IM5" s="65"/>
      <c r="IN5" s="66"/>
      <c r="IO5" s="67" t="str">
        <f>IFERROR((((COUNTIF(Elève!IL5:IN5,"A"))*4)+((COUNTIF(Elève!IL5:IN5,"B"))*3)+((COUNTIF(Elève!IL5:IN5,"C"))*2)+((COUNTIF(Elève!IL5:IN5,"D"))*1))/(COUNTA(IL5:IN5)),"")</f>
        <v/>
      </c>
      <c r="IP5" s="68" t="str">
        <f t="shared" si="57"/>
        <v/>
      </c>
      <c r="IQ5" s="64"/>
      <c r="IR5" s="65"/>
      <c r="IS5" s="66"/>
      <c r="IT5" s="67" t="str">
        <f>IFERROR((((COUNTIF(Elève!IQ5:IS5,"A"))*4)+((COUNTIF(Elève!IQ5:IS5,"B"))*3)+((COUNTIF(Elève!IQ5:IS5,"C"))*2)+((COUNTIF(Elève!IQ5:IS5,"D"))*1))/(COUNTA(IQ5:IS5)),"")</f>
        <v/>
      </c>
      <c r="IU5" s="68" t="str">
        <f t="shared" si="58"/>
        <v/>
      </c>
      <c r="IV5" s="67" t="str">
        <f>IF(COUNT(IJ5,IO5,IT5)=0,"",SUM(IJ5,IO5,IT5)/COUNT(IJ5,IO5,IT5))</f>
        <v/>
      </c>
      <c r="IW5" s="116" t="str">
        <f t="shared" si="59"/>
        <v/>
      </c>
      <c r="IX5" s="111"/>
      <c r="IY5" s="65"/>
      <c r="IZ5" s="66"/>
      <c r="JA5" s="67" t="str">
        <f>IFERROR((((COUNTIF(Elève!IX5:IZ5,"A"))*4)+((COUNTIF(Elève!IX5:IZ5,"B"))*3)+((COUNTIF(Elève!IX5:IZ5,"C"))*2)+((COUNTIF(Elève!IX5:IZ5,"D"))*1))/(COUNTA(IX5:IZ5)),"")</f>
        <v/>
      </c>
      <c r="JB5" s="68" t="str">
        <f t="shared" si="60"/>
        <v/>
      </c>
      <c r="JC5" s="64"/>
      <c r="JD5" s="65"/>
      <c r="JE5" s="66"/>
      <c r="JF5" s="67" t="str">
        <f>IFERROR((((COUNTIF(Elève!JC5:JE5,"A"))*4)+((COUNTIF(Elève!JC5:JE5,"B"))*3)+((COUNTIF(Elève!JC5:JE5,"C"))*2)+((COUNTIF(Elève!JC5:JE5,"D"))*1))/(COUNTA(JC5:JE5)),"")</f>
        <v/>
      </c>
      <c r="JG5" s="68" t="str">
        <f t="shared" si="61"/>
        <v/>
      </c>
      <c r="JH5" s="64"/>
      <c r="JI5" s="65"/>
      <c r="JJ5" s="66"/>
      <c r="JK5" s="67" t="str">
        <f>IFERROR((((COUNTIF(Elève!JH5:JJ5,"A"))*4)+((COUNTIF(Elève!JH5:JJ5,"B"))*3)+((COUNTIF(Elève!JH5:JJ5,"C"))*2)+((COUNTIF(Elève!JH5:JJ5,"D"))*1))/(COUNTA(JH5:JJ5)),"")</f>
        <v/>
      </c>
      <c r="JL5" s="68" t="str">
        <f t="shared" si="62"/>
        <v/>
      </c>
      <c r="JM5" s="67" t="str">
        <f>IF(COUNT(JA5,JF5,JK5)=0,"",SUM(JA5,JF5,JK5)/COUNT(JA5,JF5,JK5))</f>
        <v/>
      </c>
      <c r="JN5" s="116" t="str">
        <f t="shared" si="63"/>
        <v/>
      </c>
      <c r="JO5" s="111"/>
      <c r="JP5" s="65"/>
      <c r="JQ5" s="66"/>
      <c r="JR5" s="67" t="str">
        <f>IFERROR((((COUNTIF(Elève!JO5:JQ5,"A"))*4)+((COUNTIF(Elève!JO5:JQ5,"B"))*3)+((COUNTIF(Elève!JO5:JQ5,"C"))*2)+((COUNTIF(Elève!JO5:JQ5,"D"))*1))/(COUNTA(JO5:JQ5)),"")</f>
        <v/>
      </c>
      <c r="JS5" s="68" t="str">
        <f t="shared" si="64"/>
        <v/>
      </c>
      <c r="JT5" s="64"/>
      <c r="JU5" s="65"/>
      <c r="JV5" s="66"/>
      <c r="JW5" s="67" t="str">
        <f>IFERROR((((COUNTIF(Elève!JT5:JV5,"A"))*4)+((COUNTIF(Elève!JT5:JV5,"B"))*3)+((COUNTIF(Elève!JT5:JV5,"C"))*2)+((COUNTIF(Elève!JT5:JV5,"D"))*1))/(COUNTA(JT5:JV5)),"")</f>
        <v/>
      </c>
      <c r="JX5" s="68" t="str">
        <f t="shared" si="65"/>
        <v/>
      </c>
      <c r="JY5" s="64"/>
      <c r="JZ5" s="65"/>
      <c r="KA5" s="66"/>
      <c r="KB5" s="67" t="str">
        <f>IFERROR((((COUNTIF(Elève!JY5:KA5,"A"))*4)+((COUNTIF(Elève!JY5:KA5,"B"))*3)+((COUNTIF(Elève!JY5:KA5,"C"))*2)+((COUNTIF(Elève!JY5:KA5,"D"))*1))/(COUNTA(JY5:KA5)),"")</f>
        <v/>
      </c>
      <c r="KC5" s="68" t="str">
        <f t="shared" si="66"/>
        <v/>
      </c>
      <c r="KD5" s="67" t="str">
        <f>IF(COUNT(JR5,JW5,KB5)=0,"",SUM(JR5,JW5,KB5)/COUNT(JR5,JW5,KB5))</f>
        <v/>
      </c>
      <c r="KE5" s="116" t="str">
        <f t="shared" si="67"/>
        <v/>
      </c>
      <c r="KF5" s="111"/>
      <c r="KG5" s="65"/>
      <c r="KH5" s="66"/>
      <c r="KI5" s="67" t="str">
        <f>IFERROR((((COUNTIF(Elève!KF5:KH5,"A"))*4)+((COUNTIF(Elève!KF5:KH5,"B"))*3)+((COUNTIF(Elève!KF5:KH5,"C"))*2)+((COUNTIF(Elève!KF5:KH5,"D"))*1))/(COUNTA(KF5:KH5)),"")</f>
        <v/>
      </c>
      <c r="KJ5" s="68" t="str">
        <f t="shared" si="68"/>
        <v/>
      </c>
      <c r="KK5" s="64"/>
      <c r="KL5" s="65"/>
      <c r="KM5" s="66"/>
      <c r="KN5" s="67" t="str">
        <f>IFERROR((((COUNTIF(Elève!KK5:KM5,"A"))*4)+((COUNTIF(Elève!KK5:KM5,"B"))*3)+((COUNTIF(Elève!KK5:KM5,"C"))*2)+((COUNTIF(Elève!KK5:KM5,"D"))*1))/(COUNTA(KK5:KM5)),"")</f>
        <v/>
      </c>
      <c r="KO5" s="68" t="str">
        <f t="shared" si="69"/>
        <v/>
      </c>
      <c r="KP5" s="64"/>
      <c r="KQ5" s="65"/>
      <c r="KR5" s="66"/>
      <c r="KS5" s="67" t="str">
        <f>IFERROR((((COUNTIF(Elève!KP5:KR5,"A"))*4)+((COUNTIF(Elève!KP5:KR5,"B"))*3)+((COUNTIF(Elève!KP5:KR5,"C"))*2)+((COUNTIF(Elève!KP5:KR5,"D"))*1))/(COUNTA(KP5:KR5)),"")</f>
        <v/>
      </c>
      <c r="KT5" s="68" t="str">
        <f t="shared" si="70"/>
        <v/>
      </c>
      <c r="KU5" s="67" t="str">
        <f>IF(COUNT(KI5,KN5,KS5)=0,"",SUM(KI5,KN5,KS5)/COUNT(KI5,KN5,KS5))</f>
        <v/>
      </c>
      <c r="KV5" s="116" t="str">
        <f t="shared" si="71"/>
        <v/>
      </c>
      <c r="KW5" s="111"/>
      <c r="KX5" s="65"/>
      <c r="KY5" s="66"/>
      <c r="KZ5" s="67" t="str">
        <f>IFERROR((((COUNTIF(Elève!KW5:KY5,"A"))*4)+((COUNTIF(Elève!KW5:KY5,"B"))*3)+((COUNTIF(Elève!KW5:KY5,"C"))*2)+((COUNTIF(Elève!KW5:KY5,"D"))*1))/(COUNTA(KW5:KY5)),"")</f>
        <v/>
      </c>
      <c r="LA5" s="68" t="str">
        <f t="shared" si="72"/>
        <v/>
      </c>
      <c r="LB5" s="64"/>
      <c r="LC5" s="65"/>
      <c r="LD5" s="66"/>
      <c r="LE5" s="67" t="str">
        <f>IFERROR((((COUNTIF(Elève!LB5:LD5,"A"))*4)+((COUNTIF(Elève!LB5:LD5,"B"))*3)+((COUNTIF(Elève!LB5:LD5,"C"))*2)+((COUNTIF(Elève!LB5:LD5,"D"))*1))/(COUNTA(LB5:LD5)),"")</f>
        <v/>
      </c>
      <c r="LF5" s="68" t="str">
        <f t="shared" si="73"/>
        <v/>
      </c>
      <c r="LG5" s="64"/>
      <c r="LH5" s="65"/>
      <c r="LI5" s="66"/>
      <c r="LJ5" s="67" t="str">
        <f>IFERROR((((COUNTIF(Elève!LG5:LI5,"A"))*4)+((COUNTIF(Elève!LG5:LI5,"B"))*3)+((COUNTIF(Elève!LG5:LI5,"C"))*2)+((COUNTIF(Elève!LG5:LI5,"D"))*1))/(COUNTA(LG5:LI5)),"")</f>
        <v/>
      </c>
      <c r="LK5" s="68" t="str">
        <f t="shared" si="74"/>
        <v/>
      </c>
      <c r="LL5" s="67" t="str">
        <f>IF(COUNT(KZ5,LE5,LJ5)=0,"",SUM(KZ5,LE5,LJ5)/COUNT(KZ5,LE5,LJ5))</f>
        <v/>
      </c>
      <c r="LM5" s="116" t="str">
        <f t="shared" si="75"/>
        <v/>
      </c>
      <c r="LN5" s="111"/>
      <c r="LO5" s="65"/>
      <c r="LP5" s="66"/>
      <c r="LQ5" s="67" t="str">
        <f>IFERROR((((COUNTIF(Elève!LN5:LP5,"A"))*4)+((COUNTIF(Elève!LN5:LP5,"B"))*3)+((COUNTIF(Elève!LN5:LP5,"C"))*2)+((COUNTIF(Elève!LN5:LP5,"D"))*1))/(COUNTA(LN5:LP5)),"")</f>
        <v/>
      </c>
      <c r="LR5" s="68" t="str">
        <f t="shared" si="76"/>
        <v/>
      </c>
      <c r="LS5" s="64"/>
      <c r="LT5" s="65"/>
      <c r="LU5" s="66"/>
      <c r="LV5" s="67" t="str">
        <f>IFERROR((((COUNTIF(Elève!LS5:LU5,"A"))*4)+((COUNTIF(Elève!LS5:LU5,"B"))*3)+((COUNTIF(Elève!LS5:LU5,"C"))*2)+((COUNTIF(Elève!LS5:LU5,"D"))*1))/(COUNTA(LS5:LU5)),"")</f>
        <v/>
      </c>
      <c r="LW5" s="68" t="str">
        <f t="shared" si="77"/>
        <v/>
      </c>
      <c r="LX5" s="64"/>
      <c r="LY5" s="65"/>
      <c r="LZ5" s="66"/>
      <c r="MA5" s="67" t="str">
        <f>IFERROR((((COUNTIF(Elève!LX5:LZ5,"A"))*4)+((COUNTIF(Elève!LX5:LZ5,"B"))*3)+((COUNTIF(Elève!LX5:LZ5,"C"))*2)+((COUNTIF(Elève!LX5:LZ5,"D"))*1))/(COUNTA(LX5:LZ5)),"")</f>
        <v/>
      </c>
      <c r="MB5" s="68" t="str">
        <f t="shared" si="78"/>
        <v/>
      </c>
      <c r="MC5" s="67" t="str">
        <f>IF(COUNT(LQ5,LV5,MA5)=0,"",SUM(LQ5,LV5,MA5)/COUNT(LQ5,LV5,MA5))</f>
        <v/>
      </c>
      <c r="MD5" s="116" t="str">
        <f t="shared" si="79"/>
        <v/>
      </c>
      <c r="ME5" s="111"/>
      <c r="MF5" s="65"/>
      <c r="MG5" s="66"/>
      <c r="MH5" s="67" t="str">
        <f>IFERROR((((COUNTIF(Elève!ME5:MG5,"A"))*4)+((COUNTIF(Elève!ME5:MG5,"B"))*3)+((COUNTIF(Elève!ME5:MG5,"C"))*2)+((COUNTIF(Elève!ME5:MG5,"D"))*1))/(COUNTA(ME5:MG5)),"")</f>
        <v/>
      </c>
      <c r="MI5" s="68" t="str">
        <f t="shared" si="80"/>
        <v/>
      </c>
      <c r="MJ5" s="64"/>
      <c r="MK5" s="65"/>
      <c r="ML5" s="66"/>
      <c r="MM5" s="67" t="str">
        <f>IFERROR((((COUNTIF(Elève!MJ5:ML5,"A"))*4)+((COUNTIF(Elève!MJ5:ML5,"B"))*3)+((COUNTIF(Elève!MJ5:ML5,"C"))*2)+((COUNTIF(Elève!MJ5:ML5,"D"))*1))/(COUNTA(MJ5:ML5)),"")</f>
        <v/>
      </c>
      <c r="MN5" s="68" t="str">
        <f t="shared" si="81"/>
        <v/>
      </c>
      <c r="MO5" s="64"/>
      <c r="MP5" s="65"/>
      <c r="MQ5" s="66"/>
      <c r="MR5" s="67" t="str">
        <f>IFERROR((((COUNTIF(Elève!MO5:MQ5,"A"))*4)+((COUNTIF(Elève!MO5:MQ5,"B"))*3)+((COUNTIF(Elève!MO5:MQ5,"C"))*2)+((COUNTIF(Elève!MO5:MQ5,"D"))*1))/(COUNTA(MO5:MQ5)),"")</f>
        <v/>
      </c>
      <c r="MS5" s="68" t="str">
        <f t="shared" si="82"/>
        <v/>
      </c>
      <c r="MT5" s="67" t="str">
        <f>IF(COUNT(MH5,MM5,MR5)=0,"",SUM(MH5,MM5,MR5)/COUNT(MH5,MM5,MR5))</f>
        <v/>
      </c>
      <c r="MU5" s="116" t="str">
        <f t="shared" si="83"/>
        <v/>
      </c>
      <c r="MV5" s="111"/>
      <c r="MW5" s="65"/>
      <c r="MX5" s="66"/>
      <c r="MY5" s="67" t="str">
        <f>IFERROR((((COUNTIF(Elève!MV5:MX5,"A"))*4)+((COUNTIF(Elève!MV5:MX5,"B"))*3)+((COUNTIF(Elève!MV5:MX5,"C"))*2)+((COUNTIF(Elève!MV5:MX5,"D"))*1))/(COUNTA(MV5:MX5)),"")</f>
        <v/>
      </c>
      <c r="MZ5" s="68" t="str">
        <f t="shared" si="84"/>
        <v/>
      </c>
      <c r="NA5" s="64"/>
      <c r="NB5" s="65"/>
      <c r="NC5" s="66"/>
      <c r="ND5" s="67" t="str">
        <f>IFERROR((((COUNTIF(Elève!NA5:NC5,"A"))*4)+((COUNTIF(Elève!NA5:NC5,"B"))*3)+((COUNTIF(Elève!NA5:NC5,"C"))*2)+((COUNTIF(Elève!NA5:NC5,"D"))*1))/(COUNTA(NA5:NC5)),"")</f>
        <v/>
      </c>
      <c r="NE5" s="68" t="str">
        <f t="shared" si="85"/>
        <v/>
      </c>
      <c r="NF5" s="64"/>
      <c r="NG5" s="65"/>
      <c r="NH5" s="66"/>
      <c r="NI5" s="67" t="str">
        <f>IFERROR((((COUNTIF(Elève!NF5:NH5,"A"))*4)+((COUNTIF(Elève!NF5:NH5,"B"))*3)+((COUNTIF(Elève!NF5:NH5,"C"))*2)+((COUNTIF(Elève!NF5:NH5,"D"))*1))/(COUNTA(NF5:NH5)),"")</f>
        <v/>
      </c>
      <c r="NJ5" s="68" t="str">
        <f t="shared" si="86"/>
        <v/>
      </c>
      <c r="NK5" s="67" t="str">
        <f>IF(COUNT(MY5,ND5,NI5)=0,"",SUM(MY5,ND5,NI5)/COUNT(MY5,ND5,NI5))</f>
        <v/>
      </c>
      <c r="NL5" s="116" t="str">
        <f t="shared" si="87"/>
        <v/>
      </c>
      <c r="NM5" s="111"/>
      <c r="NN5" s="65"/>
      <c r="NO5" s="66"/>
      <c r="NP5" s="67" t="str">
        <f>IFERROR((((COUNTIF(Elève!NM5:NO5,"A"))*4)+((COUNTIF(Elève!NM5:NO5,"B"))*3)+((COUNTIF(Elève!NM5:NO5,"C"))*2)+((COUNTIF(Elève!NM5:NO5,"D"))*1))/(COUNTA(NM5:NO5)),"")</f>
        <v/>
      </c>
      <c r="NQ5" s="68" t="str">
        <f t="shared" si="88"/>
        <v/>
      </c>
      <c r="NR5" s="64"/>
      <c r="NS5" s="65"/>
      <c r="NT5" s="66"/>
      <c r="NU5" s="67" t="str">
        <f>IFERROR((((COUNTIF(Elève!NR5:NT5,"A"))*4)+((COUNTIF(Elève!NR5:NT5,"B"))*3)+((COUNTIF(Elève!NR5:NT5,"C"))*2)+((COUNTIF(Elève!NR5:NT5,"D"))*1))/(COUNTA(NR5:NT5)),"")</f>
        <v/>
      </c>
      <c r="NV5" s="68" t="str">
        <f t="shared" si="89"/>
        <v/>
      </c>
      <c r="NW5" s="64"/>
      <c r="NX5" s="65"/>
      <c r="NY5" s="66"/>
      <c r="NZ5" s="67" t="str">
        <f>IFERROR((((COUNTIF(Elève!NW5:NY5,"A"))*4)+((COUNTIF(Elève!NW5:NY5,"B"))*3)+((COUNTIF(Elève!NW5:NY5,"C"))*2)+((COUNTIF(Elève!NW5:NY5,"D"))*1))/(COUNTA(NW5:NY5)),"")</f>
        <v/>
      </c>
      <c r="OA5" s="68" t="str">
        <f t="shared" si="90"/>
        <v/>
      </c>
      <c r="OB5" s="67" t="str">
        <f>IF(COUNT(NP5,NU5,NZ5)=0,"",SUM(NP5,NU5,NZ5)/COUNT(NP5,NU5,NZ5))</f>
        <v/>
      </c>
      <c r="OC5" s="116" t="str">
        <f t="shared" si="91"/>
        <v/>
      </c>
      <c r="OD5" s="111"/>
      <c r="OE5" s="65"/>
      <c r="OF5" s="66"/>
      <c r="OG5" s="67" t="str">
        <f>IFERROR((((COUNTIF(Elève!OD5:OF5,"A"))*4)+((COUNTIF(Elève!OD5:OF5,"B"))*3)+((COUNTIF(Elève!OD5:OF5,"C"))*2)+((COUNTIF(Elève!OD5:OF5,"D"))*1))/(COUNTA(OD5:OF5)),"")</f>
        <v/>
      </c>
      <c r="OH5" s="68" t="str">
        <f t="shared" si="92"/>
        <v/>
      </c>
      <c r="OI5" s="64"/>
      <c r="OJ5" s="65"/>
      <c r="OK5" s="66"/>
      <c r="OL5" s="67" t="str">
        <f>IFERROR((((COUNTIF(Elève!OI5:OK5,"A"))*4)+((COUNTIF(Elève!OI5:OK5,"B"))*3)+((COUNTIF(Elève!OI5:OK5,"C"))*2)+((COUNTIF(Elève!OI5:OK5,"D"))*1))/(COUNTA(OI5:OK5)),"")</f>
        <v/>
      </c>
      <c r="OM5" s="68" t="str">
        <f t="shared" si="93"/>
        <v/>
      </c>
      <c r="ON5" s="64"/>
      <c r="OO5" s="65"/>
      <c r="OP5" s="66"/>
      <c r="OQ5" s="67" t="str">
        <f>IFERROR((((COUNTIF(Elève!ON5:OP5,"A"))*4)+((COUNTIF(Elève!ON5:OP5,"B"))*3)+((COUNTIF(Elève!ON5:OP5,"C"))*2)+((COUNTIF(Elève!ON5:OP5,"D"))*1))/(COUNTA(ON5:OP5)),"")</f>
        <v/>
      </c>
      <c r="OR5" s="68" t="str">
        <f t="shared" si="94"/>
        <v/>
      </c>
      <c r="OS5" s="67" t="str">
        <f>IF(COUNT(OG5,OL5,OQ5)=0,"",SUM(OG5,OL5,OQ5)/COUNT(OG5,OL5,OQ5))</f>
        <v/>
      </c>
      <c r="OT5" s="116" t="str">
        <f t="shared" si="95"/>
        <v/>
      </c>
      <c r="OU5" s="111"/>
      <c r="OV5" s="65"/>
      <c r="OW5" s="66"/>
      <c r="OX5" s="67" t="str">
        <f>IFERROR((((COUNTIF(Elève!OU5:OW5,"A"))*4)+((COUNTIF(Elève!OU5:OW5,"B"))*3)+((COUNTIF(Elève!OU5:OW5,"C"))*2)+((COUNTIF(Elève!OU5:OW5,"D"))*1))/(COUNTA(OU5:OW5)),"")</f>
        <v/>
      </c>
      <c r="OY5" s="68" t="str">
        <f t="shared" si="96"/>
        <v/>
      </c>
      <c r="OZ5" s="64"/>
      <c r="PA5" s="65"/>
      <c r="PB5" s="66"/>
      <c r="PC5" s="67" t="str">
        <f>IFERROR((((COUNTIF(Elève!OZ5:PB5,"A"))*4)+((COUNTIF(Elève!OZ5:PB5,"B"))*3)+((COUNTIF(Elève!OZ5:PB5,"C"))*2)+((COUNTIF(Elève!OZ5:PB5,"D"))*1))/(COUNTA(OZ5:PB5)),"")</f>
        <v/>
      </c>
      <c r="PD5" s="68" t="str">
        <f t="shared" si="97"/>
        <v/>
      </c>
      <c r="PE5" s="64"/>
      <c r="PF5" s="65"/>
      <c r="PG5" s="66"/>
      <c r="PH5" s="67" t="str">
        <f>IFERROR((((COUNTIF(Elève!PE5:PG5,"A"))*4)+((COUNTIF(Elève!PE5:PG5,"B"))*3)+((COUNTIF(Elève!PE5:PG5,"C"))*2)+((COUNTIF(Elève!PE5:PG5,"D"))*1))/(COUNTA(PE5:PG5)),"")</f>
        <v/>
      </c>
      <c r="PI5" s="68" t="str">
        <f t="shared" si="98"/>
        <v/>
      </c>
      <c r="PJ5" s="67" t="str">
        <f>IF(COUNT(OX5,PC5,PH5)=0,"",SUM(OX5,PC5,PH5)/COUNT(OX5,PC5,PH5))</f>
        <v/>
      </c>
      <c r="PK5" s="116" t="str">
        <f t="shared" si="99"/>
        <v/>
      </c>
      <c r="PL5" s="111"/>
      <c r="PM5" s="65"/>
      <c r="PN5" s="66"/>
      <c r="PO5" s="67" t="str">
        <f>IFERROR((((COUNTIF(Elève!PL5:PN5,"A"))*4)+((COUNTIF(Elève!PL5:PN5,"B"))*3)+((COUNTIF(Elève!PL5:PN5,"C"))*2)+((COUNTIF(Elève!PL5:PN5,"D"))*1))/(COUNTA(PL5:PN5)),"")</f>
        <v/>
      </c>
      <c r="PP5" s="68" t="str">
        <f t="shared" si="100"/>
        <v/>
      </c>
      <c r="PQ5" s="64"/>
      <c r="PR5" s="65"/>
      <c r="PS5" s="66"/>
      <c r="PT5" s="67" t="str">
        <f>IFERROR((((COUNTIF(Elève!PQ5:PS5,"A"))*4)+((COUNTIF(Elève!PQ5:PS5,"B"))*3)+((COUNTIF(Elève!PQ5:PS5,"C"))*2)+((COUNTIF(Elève!PQ5:PS5,"D"))*1))/(COUNTA(PQ5:PS5)),"")</f>
        <v/>
      </c>
      <c r="PU5" s="68" t="str">
        <f t="shared" si="101"/>
        <v/>
      </c>
      <c r="PV5" s="64"/>
      <c r="PW5" s="65"/>
      <c r="PX5" s="66"/>
      <c r="PY5" s="67" t="str">
        <f>IFERROR((((COUNTIF(Elève!PV5:PX5,"A"))*4)+((COUNTIF(Elève!PV5:PX5,"B"))*3)+((COUNTIF(Elève!PV5:PX5,"C"))*2)+((COUNTIF(Elève!PV5:PX5,"D"))*1))/(COUNTA(PV5:PX5)),"")</f>
        <v/>
      </c>
      <c r="PZ5" s="68" t="str">
        <f t="shared" si="102"/>
        <v/>
      </c>
      <c r="QA5" s="67" t="str">
        <f>IF(COUNT(PO5,PT5,PY5)=0,"",SUM(PO5,PT5,PY5)/COUNT(PO5,PT5,PY5))</f>
        <v/>
      </c>
      <c r="QB5" s="116" t="str">
        <f t="shared" si="103"/>
        <v/>
      </c>
      <c r="QC5" s="111"/>
      <c r="QD5" s="65"/>
      <c r="QE5" s="66"/>
      <c r="QF5" s="67" t="str">
        <f>IFERROR((((COUNTIF(Elève!QC5:QE5,"A"))*4)+((COUNTIF(Elève!QC5:QE5,"B"))*3)+((COUNTIF(Elève!QC5:QE5,"C"))*2)+((COUNTIF(Elève!QC5:QE5,"D"))*1))/(COUNTA(QC5:QE5)),"")</f>
        <v/>
      </c>
      <c r="QG5" s="68" t="str">
        <f t="shared" si="104"/>
        <v/>
      </c>
      <c r="QH5" s="64"/>
      <c r="QI5" s="65"/>
      <c r="QJ5" s="66"/>
      <c r="QK5" s="67" t="str">
        <f>IFERROR((((COUNTIF(Elève!QH5:QJ5,"A"))*4)+((COUNTIF(Elève!QH5:QJ5,"B"))*3)+((COUNTIF(Elève!QH5:QJ5,"C"))*2)+((COUNTIF(Elève!QH5:QJ5,"D"))*1))/(COUNTA(QH5:QJ5)),"")</f>
        <v/>
      </c>
      <c r="QL5" s="68" t="str">
        <f t="shared" si="105"/>
        <v/>
      </c>
      <c r="QM5" s="64"/>
      <c r="QN5" s="65"/>
      <c r="QO5" s="66"/>
      <c r="QP5" s="67" t="str">
        <f>IFERROR((((COUNTIF(Elève!QM5:QO5,"A"))*4)+((COUNTIF(Elève!QM5:QO5,"B"))*3)+((COUNTIF(Elève!QM5:QO5,"C"))*2)+((COUNTIF(Elève!QM5:QO5,"D"))*1))/(COUNTA(QM5:QO5)),"")</f>
        <v/>
      </c>
      <c r="QQ5" s="68" t="str">
        <f t="shared" si="106"/>
        <v/>
      </c>
      <c r="QR5" s="67" t="str">
        <f>IF(COUNT(QF5,QK5,QP5)=0,"",SUM(QF5,QK5,QP5)/COUNT(QF5,QK5,QP5))</f>
        <v/>
      </c>
      <c r="QS5" s="116" t="str">
        <f t="shared" si="107"/>
        <v/>
      </c>
      <c r="QT5" s="111"/>
      <c r="QU5" s="65"/>
      <c r="QV5" s="66"/>
      <c r="QW5" s="67" t="str">
        <f>IFERROR((((COUNTIF(Elève!QT5:QV5,"A"))*4)+((COUNTIF(Elève!QT5:QV5,"B"))*3)+((COUNTIF(Elève!QT5:QV5,"C"))*2)+((COUNTIF(Elève!QT5:QV5,"D"))*1))/(COUNTA(QT5:QV5)),"")</f>
        <v/>
      </c>
      <c r="QX5" s="68" t="str">
        <f t="shared" si="108"/>
        <v/>
      </c>
      <c r="QY5" s="64"/>
      <c r="QZ5" s="65"/>
      <c r="RA5" s="66"/>
      <c r="RB5" s="67" t="str">
        <f>IFERROR((((COUNTIF(Elève!QY5:RA5,"A"))*4)+((COUNTIF(Elève!QY5:RA5,"B"))*3)+((COUNTIF(Elève!QY5:RA5,"C"))*2)+((COUNTIF(Elève!QY5:RA5,"D"))*1))/(COUNTA(QY5:RA5)),"")</f>
        <v/>
      </c>
      <c r="RC5" s="68" t="str">
        <f t="shared" si="109"/>
        <v/>
      </c>
      <c r="RD5" s="64"/>
      <c r="RE5" s="65"/>
      <c r="RF5" s="66"/>
      <c r="RG5" s="67" t="str">
        <f>IFERROR((((COUNTIF(Elève!RD5:RF5,"A"))*4)+((COUNTIF(Elève!RD5:RF5,"B"))*3)+((COUNTIF(Elève!RD5:RF5,"C"))*2)+((COUNTIF(Elève!RD5:RF5,"D"))*1))/(COUNTA(RD5:RF5)),"")</f>
        <v/>
      </c>
      <c r="RH5" s="68" t="str">
        <f t="shared" si="110"/>
        <v/>
      </c>
      <c r="RI5" s="67" t="str">
        <f>IF(COUNT(QW5,RB5,RG5)=0,"",SUM(QW5,RB5,RG5)/COUNT(QW5,RB5,RG5))</f>
        <v/>
      </c>
      <c r="RJ5" s="116" t="str">
        <f t="shared" si="111"/>
        <v/>
      </c>
      <c r="RK5" s="111"/>
      <c r="RL5" s="65"/>
      <c r="RM5" s="66"/>
      <c r="RN5" s="67" t="str">
        <f>IFERROR((((COUNTIF(Elève!RK5:RM5,"A"))*4)+((COUNTIF(Elève!RK5:RM5,"B"))*3)+((COUNTIF(Elève!RK5:RM5,"C"))*2)+((COUNTIF(Elève!RK5:RM5,"D"))*1))/(COUNTA(RK5:RM5)),"")</f>
        <v/>
      </c>
      <c r="RO5" s="68" t="str">
        <f t="shared" si="112"/>
        <v/>
      </c>
      <c r="RP5" s="64"/>
      <c r="RQ5" s="65"/>
      <c r="RR5" s="66"/>
      <c r="RS5" s="67" t="str">
        <f>IFERROR((((COUNTIF(Elève!RP5:RR5,"A"))*4)+((COUNTIF(Elève!RP5:RR5,"B"))*3)+((COUNTIF(Elève!RP5:RR5,"C"))*2)+((COUNTIF(Elève!RP5:RR5,"D"))*1))/(COUNTA(RP5:RR5)),"")</f>
        <v/>
      </c>
      <c r="RT5" s="68" t="str">
        <f t="shared" si="113"/>
        <v/>
      </c>
      <c r="RU5" s="64"/>
      <c r="RV5" s="65"/>
      <c r="RW5" s="66"/>
      <c r="RX5" s="67" t="str">
        <f>IFERROR((((COUNTIF(Elève!RU5:RW5,"A"))*4)+((COUNTIF(Elève!RU5:RW5,"B"))*3)+((COUNTIF(Elève!RU5:RW5,"C"))*2)+((COUNTIF(Elève!RU5:RW5,"D"))*1))/(COUNTA(RU5:RW5)),"")</f>
        <v/>
      </c>
      <c r="RY5" s="68" t="str">
        <f t="shared" si="114"/>
        <v/>
      </c>
      <c r="RZ5" s="67" t="str">
        <f>IF(COUNT(RN5,RS5,RX5)=0,"",SUM(RN5,RS5,RX5)/COUNT(RN5,RS5,RX5))</f>
        <v/>
      </c>
      <c r="SA5" s="116" t="str">
        <f t="shared" si="115"/>
        <v/>
      </c>
      <c r="SB5" s="111"/>
      <c r="SC5" s="65"/>
      <c r="SD5" s="66"/>
      <c r="SE5" s="67" t="str">
        <f>IFERROR((((COUNTIF(Elève!SB5:SD5,"A"))*4)+((COUNTIF(Elève!SB5:SD5,"B"))*3)+((COUNTIF(Elève!SB5:SD5,"C"))*2)+((COUNTIF(Elève!SB5:SD5,"D"))*1))/(COUNTA(SB5:SD5)),"")</f>
        <v/>
      </c>
      <c r="SF5" s="68" t="str">
        <f t="shared" si="116"/>
        <v/>
      </c>
      <c r="SG5" s="64"/>
      <c r="SH5" s="65"/>
      <c r="SI5" s="66"/>
      <c r="SJ5" s="67" t="str">
        <f>IFERROR((((COUNTIF(Elève!SG5:SI5,"A"))*4)+((COUNTIF(Elève!SG5:SI5,"B"))*3)+((COUNTIF(Elève!SG5:SI5,"C"))*2)+((COUNTIF(Elève!SG5:SI5,"D"))*1))/(COUNTA(SG5:SI5)),"")</f>
        <v/>
      </c>
      <c r="SK5" s="68" t="str">
        <f t="shared" si="117"/>
        <v/>
      </c>
      <c r="SL5" s="64"/>
      <c r="SM5" s="65"/>
      <c r="SN5" s="66"/>
      <c r="SO5" s="67" t="str">
        <f>IFERROR((((COUNTIF(Elève!SL5:SN5,"A"))*4)+((COUNTIF(Elève!SL5:SN5,"B"))*3)+((COUNTIF(Elève!SL5:SN5,"C"))*2)+((COUNTIF(Elève!SL5:SN5,"D"))*1))/(COUNTA(SL5:SN5)),"")</f>
        <v/>
      </c>
      <c r="SP5" s="68" t="str">
        <f t="shared" si="118"/>
        <v/>
      </c>
      <c r="SQ5" s="67" t="str">
        <f>IF(COUNT(SE5,SJ5,SO5)=0,"",SUM(SE5,SJ5,SO5)/COUNT(SE5,SJ5,SO5))</f>
        <v/>
      </c>
      <c r="SR5" s="116" t="str">
        <f t="shared" si="119"/>
        <v/>
      </c>
      <c r="SS5" s="111"/>
      <c r="ST5" s="65"/>
      <c r="SU5" s="66"/>
      <c r="SV5" s="67" t="str">
        <f>IFERROR((((COUNTIF(Elève!SS5:SU5,"A"))*4)+((COUNTIF(Elève!SS5:SU5,"B"))*3)+((COUNTIF(Elève!SS5:SU5,"C"))*2)+((COUNTIF(Elève!SS5:SU5,"D"))*1))/(COUNTA(SS5:SU5)),"")</f>
        <v/>
      </c>
      <c r="SW5" s="68" t="str">
        <f t="shared" si="120"/>
        <v/>
      </c>
      <c r="SX5" s="64"/>
      <c r="SY5" s="65"/>
      <c r="SZ5" s="66"/>
      <c r="TA5" s="67" t="str">
        <f>IFERROR((((COUNTIF(Elève!SX5:SZ5,"A"))*4)+((COUNTIF(Elève!SX5:SZ5,"B"))*3)+((COUNTIF(Elève!SX5:SZ5,"C"))*2)+((COUNTIF(Elève!SX5:SZ5,"D"))*1))/(COUNTA(SX5:SZ5)),"")</f>
        <v/>
      </c>
      <c r="TB5" s="68" t="str">
        <f t="shared" si="121"/>
        <v/>
      </c>
      <c r="TC5" s="64"/>
      <c r="TD5" s="65"/>
      <c r="TE5" s="66"/>
      <c r="TF5" s="67" t="str">
        <f>IFERROR((((COUNTIF(Elève!TC5:TE5,"A"))*4)+((COUNTIF(Elève!TC5:TE5,"B"))*3)+((COUNTIF(Elève!TC5:TE5,"C"))*2)+((COUNTIF(Elève!TC5:TE5,"D"))*1))/(COUNTA(TC5:TE5)),"")</f>
        <v/>
      </c>
      <c r="TG5" s="68" t="str">
        <f t="shared" si="122"/>
        <v/>
      </c>
      <c r="TH5" s="67" t="str">
        <f>IF(COUNT(SV5,TA5,TF5)=0,"",SUM(SV5,TA5,TF5)/COUNT(SV5,TA5,TF5))</f>
        <v/>
      </c>
      <c r="TI5" s="116" t="str">
        <f t="shared" si="123"/>
        <v/>
      </c>
      <c r="TJ5" s="111"/>
      <c r="TK5" s="65"/>
      <c r="TL5" s="66"/>
      <c r="TM5" s="67" t="str">
        <f>IFERROR((((COUNTIF(Elève!TJ5:TL5,"A"))*4)+((COUNTIF(Elève!TJ5:TL5,"B"))*3)+((COUNTIF(Elève!TJ5:TL5,"C"))*2)+((COUNTIF(Elève!TJ5:TL5,"D"))*1))/(COUNTA(TJ5:TL5)),"")</f>
        <v/>
      </c>
      <c r="TN5" s="68" t="str">
        <f t="shared" si="124"/>
        <v/>
      </c>
      <c r="TO5" s="64"/>
      <c r="TP5" s="65"/>
      <c r="TQ5" s="66"/>
      <c r="TR5" s="67" t="str">
        <f>IFERROR((((COUNTIF(Elève!TO5:TQ5,"A"))*4)+((COUNTIF(Elève!TO5:TQ5,"B"))*3)+((COUNTIF(Elève!TO5:TQ5,"C"))*2)+((COUNTIF(Elève!TO5:TQ5,"D"))*1))/(COUNTA(TO5:TQ5)),"")</f>
        <v/>
      </c>
      <c r="TS5" s="68" t="str">
        <f t="shared" si="125"/>
        <v/>
      </c>
      <c r="TT5" s="64"/>
      <c r="TU5" s="65"/>
      <c r="TV5" s="66"/>
      <c r="TW5" s="67" t="str">
        <f>IFERROR((((COUNTIF(Elève!TT5:TV5,"A"))*4)+((COUNTIF(Elève!TT5:TV5,"B"))*3)+((COUNTIF(Elève!TT5:TV5,"C"))*2)+((COUNTIF(Elève!TT5:TV5,"D"))*1))/(COUNTA(TT5:TV5)),"")</f>
        <v/>
      </c>
      <c r="TX5" s="68" t="str">
        <f t="shared" si="126"/>
        <v/>
      </c>
      <c r="TY5" s="67" t="str">
        <f>IF(COUNT(TM5,TR5,TW5)=0,"",SUM(TM5,TR5,TW5)/COUNT(TM5,TR5,TW5))</f>
        <v/>
      </c>
      <c r="TZ5" s="116" t="str">
        <f t="shared" si="127"/>
        <v/>
      </c>
    </row>
    <row r="6" spans="1:546" ht="15.75" thickBot="1" x14ac:dyDescent="0.3">
      <c r="A6" s="201" t="s">
        <v>12</v>
      </c>
      <c r="B6" s="202"/>
      <c r="C6" s="69" t="s">
        <v>22</v>
      </c>
      <c r="D6" s="70" t="s">
        <v>23</v>
      </c>
      <c r="E6" s="71"/>
      <c r="F6" s="67">
        <f>IF(COUNTBLANK($C$3:$E$3)=0,IF(COUNTA(C6:E6)=0,"",(COUNTIF(C6:E6,"A")*4+COUNTIF(C6:E6,"B")*3+COUNTIF(C6:E6,"C")*2+COUNTIF(C6:E6,"D"))/COUNTA(C6:E6)),"")</f>
        <v>3.5</v>
      </c>
      <c r="G6" s="73" t="str">
        <f t="shared" si="0"/>
        <v>B</v>
      </c>
      <c r="H6" s="69"/>
      <c r="I6" s="70"/>
      <c r="J6" s="71"/>
      <c r="K6" s="72" t="str">
        <f>IFERROR((((COUNTIF(Elève!H6:J6,"A"))*4)+((COUNTIF(Elève!H6:J6,"B"))*3)+((COUNTIF(Elève!H6:J6,"C"))*2)+((COUNTIF(Elève!H6:J6,"D"))*1))/(COUNTA(H6:J6)),"")</f>
        <v/>
      </c>
      <c r="L6" s="73" t="str">
        <f t="shared" si="1"/>
        <v/>
      </c>
      <c r="M6" s="69"/>
      <c r="N6" s="70"/>
      <c r="O6" s="71"/>
      <c r="P6" s="72" t="str">
        <f>IFERROR((((COUNTIF(Elève!M6:O6,"A"))*4)+((COUNTIF(Elève!M6:O6,"B"))*3)+((COUNTIF(Elève!M6:O6,"C"))*2)+((COUNTIF(Elève!M6:O6,"D"))*1))/(COUNTA(M6:O6)),"")</f>
        <v/>
      </c>
      <c r="Q6" s="73" t="str">
        <f t="shared" si="2"/>
        <v/>
      </c>
      <c r="R6" s="72">
        <f>IF(COUNT(F6,K6,P6)=0,"",SUM(F6,K6,P6)/COUNT(F6,K6,P6))</f>
        <v>3.5</v>
      </c>
      <c r="S6" s="117" t="str">
        <f t="shared" si="3"/>
        <v>B</v>
      </c>
      <c r="T6" s="112"/>
      <c r="U6" s="70"/>
      <c r="V6" s="71"/>
      <c r="W6" s="72" t="str">
        <f>IFERROR((((COUNTIF(Elève!T6:V6,"A"))*4)+((COUNTIF(Elève!T6:V6,"B"))*3)+((COUNTIF(Elève!T6:V6,"C"))*2)+((COUNTIF(Elève!T6:V6,"D"))*1))/(COUNTA(T6:V6)),"")</f>
        <v/>
      </c>
      <c r="X6" s="73" t="str">
        <f t="shared" si="4"/>
        <v/>
      </c>
      <c r="Y6" s="69"/>
      <c r="Z6" s="70"/>
      <c r="AA6" s="71"/>
      <c r="AB6" s="72" t="str">
        <f>IFERROR((((COUNTIF(Elève!Y6:AA6,"A"))*4)+((COUNTIF(Elève!Y6:AA6,"B"))*3)+((COUNTIF(Elève!Y6:AA6,"C"))*2)+((COUNTIF(Elève!Y6:AA6,"D"))*1))/(COUNTA(Y6:AA6)),"")</f>
        <v/>
      </c>
      <c r="AC6" s="73" t="str">
        <f t="shared" si="5"/>
        <v/>
      </c>
      <c r="AD6" s="69"/>
      <c r="AE6" s="70"/>
      <c r="AF6" s="71"/>
      <c r="AG6" s="72" t="str">
        <f>IFERROR((((COUNTIF(Elève!AD6:AF6,"A"))*4)+((COUNTIF(Elève!AD6:AF6,"B"))*3)+((COUNTIF(Elève!AD6:AF6,"C"))*2)+((COUNTIF(Elève!AD6:AF6,"D"))*1))/(COUNTA(AD6:AF6)),"")</f>
        <v/>
      </c>
      <c r="AH6" s="73" t="str">
        <f t="shared" si="6"/>
        <v/>
      </c>
      <c r="AI6" s="72" t="str">
        <f>IF(COUNT(W6,AB6,AG6)=0,"",SUM(W6,AB6,AG6)/COUNT(W6,AB6,AG6))</f>
        <v/>
      </c>
      <c r="AJ6" s="117" t="str">
        <f t="shared" si="7"/>
        <v/>
      </c>
      <c r="AK6" s="112"/>
      <c r="AL6" s="70"/>
      <c r="AM6" s="71"/>
      <c r="AN6" s="72" t="str">
        <f>IFERROR((((COUNTIF(Elève!AK6:AM6,"A"))*4)+((COUNTIF(Elève!AK6:AM6,"B"))*3)+((COUNTIF(Elève!AK6:AM6,"C"))*2)+((COUNTIF(Elève!AK6:AM6,"D"))*1))/(COUNTA(AK6:AM6)),"")</f>
        <v/>
      </c>
      <c r="AO6" s="73" t="str">
        <f t="shared" si="8"/>
        <v/>
      </c>
      <c r="AP6" s="69"/>
      <c r="AQ6" s="70"/>
      <c r="AR6" s="71"/>
      <c r="AS6" s="72" t="str">
        <f>IFERROR((((COUNTIF(Elève!AP6:AR6,"A"))*4)+((COUNTIF(Elève!AP6:AR6,"B"))*3)+((COUNTIF(Elève!AP6:AR6,"C"))*2)+((COUNTIF(Elève!AP6:AR6,"D"))*1))/(COUNTA(AP6:AR6)),"")</f>
        <v/>
      </c>
      <c r="AT6" s="73" t="str">
        <f t="shared" si="9"/>
        <v/>
      </c>
      <c r="AU6" s="69"/>
      <c r="AV6" s="70"/>
      <c r="AW6" s="71"/>
      <c r="AX6" s="72" t="str">
        <f>IFERROR((((COUNTIF(Elève!AU6:AW6,"A"))*4)+((COUNTIF(Elève!AU6:AW6,"B"))*3)+((COUNTIF(Elève!AU6:AW6,"C"))*2)+((COUNTIF(Elève!AU6:AW6,"D"))*1))/(COUNTA(AU6:AW6)),"")</f>
        <v/>
      </c>
      <c r="AY6" s="73" t="str">
        <f t="shared" si="10"/>
        <v/>
      </c>
      <c r="AZ6" s="72" t="str">
        <f>IF(COUNT(AN6,AS6,AX6)=0,"",SUM(AN6,AS6,AX6)/COUNT(AN6,AS6,AX6))</f>
        <v/>
      </c>
      <c r="BA6" s="117" t="str">
        <f t="shared" si="11"/>
        <v/>
      </c>
      <c r="BB6" s="112"/>
      <c r="BC6" s="70"/>
      <c r="BD6" s="71"/>
      <c r="BE6" s="72" t="str">
        <f>IFERROR((((COUNTIF(Elève!BB6:BD6,"A"))*4)+((COUNTIF(Elève!BB6:BD6,"B"))*3)+((COUNTIF(Elève!BB6:BD6,"C"))*2)+((COUNTIF(Elève!BB6:BD6,"D"))*1))/(COUNTA(BB6:BD6)),"")</f>
        <v/>
      </c>
      <c r="BF6" s="73" t="str">
        <f t="shared" si="12"/>
        <v/>
      </c>
      <c r="BG6" s="69"/>
      <c r="BH6" s="70"/>
      <c r="BI6" s="71"/>
      <c r="BJ6" s="72" t="str">
        <f>IFERROR((((COUNTIF(Elève!BG6:BI6,"A"))*4)+((COUNTIF(Elève!BG6:BI6,"B"))*3)+((COUNTIF(Elève!BG6:BI6,"C"))*2)+((COUNTIF(Elève!BG6:BI6,"D"))*1))/(COUNTA(BG6:BI6)),"")</f>
        <v/>
      </c>
      <c r="BK6" s="73" t="str">
        <f t="shared" si="13"/>
        <v/>
      </c>
      <c r="BL6" s="69"/>
      <c r="BM6" s="70"/>
      <c r="BN6" s="71"/>
      <c r="BO6" s="72" t="str">
        <f>IFERROR((((COUNTIF(Elève!BL6:BN6,"A"))*4)+((COUNTIF(Elève!BL6:BN6,"B"))*3)+((COUNTIF(Elève!BL6:BN6,"C"))*2)+((COUNTIF(Elève!BL6:BN6,"D"))*1))/(COUNTA(BL6:BN6)),"")</f>
        <v/>
      </c>
      <c r="BP6" s="73" t="str">
        <f t="shared" si="14"/>
        <v/>
      </c>
      <c r="BQ6" s="72" t="str">
        <f>IF(COUNT(BE6,BJ6,BO6)=0,"",SUM(BE6,BJ6,BO6)/COUNT(BE6,BJ6,BO6))</f>
        <v/>
      </c>
      <c r="BR6" s="117" t="str">
        <f t="shared" si="15"/>
        <v/>
      </c>
      <c r="BS6" s="112"/>
      <c r="BT6" s="70"/>
      <c r="BU6" s="71"/>
      <c r="BV6" s="72" t="str">
        <f>IFERROR((((COUNTIF(Elève!BS6:BU6,"A"))*4)+((COUNTIF(Elève!BS6:BU6,"B"))*3)+((COUNTIF(Elève!BS6:BU6,"C"))*2)+((COUNTIF(Elève!BS6:BU6,"D"))*1))/(COUNTA(BS6:BU6)),"")</f>
        <v/>
      </c>
      <c r="BW6" s="73" t="str">
        <f t="shared" si="16"/>
        <v/>
      </c>
      <c r="BX6" s="69"/>
      <c r="BY6" s="70"/>
      <c r="BZ6" s="71"/>
      <c r="CA6" s="72" t="str">
        <f>IFERROR((((COUNTIF(Elève!BX6:BZ6,"A"))*4)+((COUNTIF(Elève!BX6:BZ6,"B"))*3)+((COUNTIF(Elève!BX6:BZ6,"C"))*2)+((COUNTIF(Elève!BX6:BZ6,"D"))*1))/(COUNTA(BX6:BZ6)),"")</f>
        <v/>
      </c>
      <c r="CB6" s="73" t="str">
        <f t="shared" si="17"/>
        <v/>
      </c>
      <c r="CC6" s="69"/>
      <c r="CD6" s="70"/>
      <c r="CE6" s="71"/>
      <c r="CF6" s="72" t="str">
        <f>IFERROR((((COUNTIF(Elève!CC6:CE6,"A"))*4)+((COUNTIF(Elève!CC6:CE6,"B"))*3)+((COUNTIF(Elève!CC6:CE6,"C"))*2)+((COUNTIF(Elève!CC6:CE6,"D"))*1))/(COUNTA(CC6:CE6)),"")</f>
        <v/>
      </c>
      <c r="CG6" s="73" t="str">
        <f t="shared" si="18"/>
        <v/>
      </c>
      <c r="CH6" s="72" t="str">
        <f>IF(COUNT(BV6,CA6,CF6)=0,"",SUM(BV6,CA6,CF6)/COUNT(BV6,CA6,CF6))</f>
        <v/>
      </c>
      <c r="CI6" s="117" t="str">
        <f t="shared" si="19"/>
        <v/>
      </c>
      <c r="CJ6" s="112"/>
      <c r="CK6" s="70"/>
      <c r="CL6" s="71"/>
      <c r="CM6" s="72" t="str">
        <f>IFERROR((((COUNTIF(Elève!CJ6:CL6,"A"))*4)+((COUNTIF(Elève!CJ6:CL6,"B"))*3)+((COUNTIF(Elève!CJ6:CL6,"C"))*2)+((COUNTIF(Elève!CJ6:CL6,"D"))*1))/(COUNTA(CJ6:CL6)),"")</f>
        <v/>
      </c>
      <c r="CN6" s="73" t="str">
        <f t="shared" si="20"/>
        <v/>
      </c>
      <c r="CO6" s="69"/>
      <c r="CP6" s="70"/>
      <c r="CQ6" s="71"/>
      <c r="CR6" s="72" t="str">
        <f>IFERROR((((COUNTIF(Elève!CO6:CQ6,"A"))*4)+((COUNTIF(Elève!CO6:CQ6,"B"))*3)+((COUNTIF(Elève!CO6:CQ6,"C"))*2)+((COUNTIF(Elève!CO6:CQ6,"D"))*1))/(COUNTA(CO6:CQ6)),"")</f>
        <v/>
      </c>
      <c r="CS6" s="73" t="str">
        <f t="shared" si="21"/>
        <v/>
      </c>
      <c r="CT6" s="69"/>
      <c r="CU6" s="70"/>
      <c r="CV6" s="71"/>
      <c r="CW6" s="72" t="str">
        <f>IFERROR((((COUNTIF(Elève!CT6:CV6,"A"))*4)+((COUNTIF(Elève!CT6:CV6,"B"))*3)+((COUNTIF(Elève!CT6:CV6,"C"))*2)+((COUNTIF(Elève!CT6:CV6,"D"))*1))/(COUNTA(CT6:CV6)),"")</f>
        <v/>
      </c>
      <c r="CX6" s="73" t="str">
        <f t="shared" si="22"/>
        <v/>
      </c>
      <c r="CY6" s="72" t="str">
        <f>IF(COUNT(CM6,CR6,CW6)=0,"",SUM(CM6,CR6,CW6)/COUNT(CM6,CR6,CW6))</f>
        <v/>
      </c>
      <c r="CZ6" s="117" t="str">
        <f t="shared" si="23"/>
        <v/>
      </c>
      <c r="DA6" s="112"/>
      <c r="DB6" s="70"/>
      <c r="DC6" s="71"/>
      <c r="DD6" s="72" t="str">
        <f>IFERROR((((COUNTIF(Elève!DA6:DC6,"A"))*4)+((COUNTIF(Elève!DA6:DC6,"B"))*3)+((COUNTIF(Elève!DA6:DC6,"C"))*2)+((COUNTIF(Elève!DA6:DC6,"D"))*1))/(COUNTA(DA6:DC6)),"")</f>
        <v/>
      </c>
      <c r="DE6" s="73" t="str">
        <f t="shared" si="24"/>
        <v/>
      </c>
      <c r="DF6" s="69"/>
      <c r="DG6" s="70"/>
      <c r="DH6" s="71"/>
      <c r="DI6" s="72" t="str">
        <f>IFERROR((((COUNTIF(Elève!DF6:DH6,"A"))*4)+((COUNTIF(Elève!DF6:DH6,"B"))*3)+((COUNTIF(Elève!DF6:DH6,"C"))*2)+((COUNTIF(Elève!DF6:DH6,"D"))*1))/(COUNTA(DF6:DH6)),"")</f>
        <v/>
      </c>
      <c r="DJ6" s="73" t="str">
        <f t="shared" si="25"/>
        <v/>
      </c>
      <c r="DK6" s="69"/>
      <c r="DL6" s="70"/>
      <c r="DM6" s="71"/>
      <c r="DN6" s="72" t="str">
        <f>IFERROR((((COUNTIF(Elève!DK6:DM6,"A"))*4)+((COUNTIF(Elève!DK6:DM6,"B"))*3)+((COUNTIF(Elève!DK6:DM6,"C"))*2)+((COUNTIF(Elève!DK6:DM6,"D"))*1))/(COUNTA(DK6:DM6)),"")</f>
        <v/>
      </c>
      <c r="DO6" s="73" t="str">
        <f t="shared" si="26"/>
        <v/>
      </c>
      <c r="DP6" s="72" t="str">
        <f>IF(COUNT(DD6,DI6,DN6)=0,"",SUM(DD6,DI6,DN6)/COUNT(DD6,DI6,DN6))</f>
        <v/>
      </c>
      <c r="DQ6" s="117" t="str">
        <f t="shared" si="27"/>
        <v/>
      </c>
      <c r="DR6" s="112"/>
      <c r="DS6" s="70"/>
      <c r="DT6" s="71"/>
      <c r="DU6" s="72" t="str">
        <f>IFERROR((((COUNTIF(Elève!DR6:DT6,"A"))*4)+((COUNTIF(Elève!DR6:DT6,"B"))*3)+((COUNTIF(Elève!DR6:DT6,"C"))*2)+((COUNTIF(Elève!DR6:DT6,"D"))*1))/(COUNTA(DR6:DT6)),"")</f>
        <v/>
      </c>
      <c r="DV6" s="73" t="str">
        <f t="shared" si="28"/>
        <v/>
      </c>
      <c r="DW6" s="69"/>
      <c r="DX6" s="70"/>
      <c r="DY6" s="71"/>
      <c r="DZ6" s="72" t="str">
        <f>IFERROR((((COUNTIF(Elève!DW6:DY6,"A"))*4)+((COUNTIF(Elève!DW6:DY6,"B"))*3)+((COUNTIF(Elève!DW6:DY6,"C"))*2)+((COUNTIF(Elève!DW6:DY6,"D"))*1))/(COUNTA(DW6:DY6)),"")</f>
        <v/>
      </c>
      <c r="EA6" s="73" t="str">
        <f t="shared" si="29"/>
        <v/>
      </c>
      <c r="EB6" s="69"/>
      <c r="EC6" s="70"/>
      <c r="ED6" s="71"/>
      <c r="EE6" s="72" t="str">
        <f>IFERROR((((COUNTIF(Elève!EB6:ED6,"A"))*4)+((COUNTIF(Elève!EB6:ED6,"B"))*3)+((COUNTIF(Elève!EB6:ED6,"C"))*2)+((COUNTIF(Elève!EB6:ED6,"D"))*1))/(COUNTA(EB6:ED6)),"")</f>
        <v/>
      </c>
      <c r="EF6" s="73" t="str">
        <f t="shared" si="30"/>
        <v/>
      </c>
      <c r="EG6" s="72" t="str">
        <f>IF(COUNT(DU6,DZ6,EE6)=0,"",SUM(DU6,DZ6,EE6)/COUNT(DU6,DZ6,EE6))</f>
        <v/>
      </c>
      <c r="EH6" s="117" t="str">
        <f t="shared" si="31"/>
        <v/>
      </c>
      <c r="EI6" s="112"/>
      <c r="EJ6" s="70"/>
      <c r="EK6" s="71"/>
      <c r="EL6" s="72" t="str">
        <f>IFERROR((((COUNTIF(Elève!EI6:EK6,"A"))*4)+((COUNTIF(Elève!EI6:EK6,"B"))*3)+((COUNTIF(Elève!EI6:EK6,"C"))*2)+((COUNTIF(Elève!EI6:EK6,"D"))*1))/(COUNTA(EI6:EK6)),"")</f>
        <v/>
      </c>
      <c r="EM6" s="73" t="str">
        <f t="shared" si="32"/>
        <v/>
      </c>
      <c r="EN6" s="69"/>
      <c r="EO6" s="70"/>
      <c r="EP6" s="71"/>
      <c r="EQ6" s="72" t="str">
        <f>IFERROR((((COUNTIF(Elève!EN6:EP6,"A"))*4)+((COUNTIF(Elève!EN6:EP6,"B"))*3)+((COUNTIF(Elève!EN6:EP6,"C"))*2)+((COUNTIF(Elève!EN6:EP6,"D"))*1))/(COUNTA(EN6:EP6)),"")</f>
        <v/>
      </c>
      <c r="ER6" s="73" t="str">
        <f t="shared" si="33"/>
        <v/>
      </c>
      <c r="ES6" s="69"/>
      <c r="ET6" s="70"/>
      <c r="EU6" s="71"/>
      <c r="EV6" s="72" t="str">
        <f>IFERROR((((COUNTIF(Elève!ES6:EU6,"A"))*4)+((COUNTIF(Elève!ES6:EU6,"B"))*3)+((COUNTIF(Elève!ES6:EU6,"C"))*2)+((COUNTIF(Elève!ES6:EU6,"D"))*1))/(COUNTA(ES6:EU6)),"")</f>
        <v/>
      </c>
      <c r="EW6" s="73" t="str">
        <f t="shared" si="34"/>
        <v/>
      </c>
      <c r="EX6" s="72" t="str">
        <f>IF(COUNT(EL6,EQ6,EV6)=0,"",SUM(EL6,EQ6,EV6)/COUNT(EL6,EQ6,EV6))</f>
        <v/>
      </c>
      <c r="EY6" s="117" t="str">
        <f t="shared" si="35"/>
        <v/>
      </c>
      <c r="EZ6" s="112"/>
      <c r="FA6" s="70"/>
      <c r="FB6" s="71"/>
      <c r="FC6" s="72" t="str">
        <f>IFERROR((((COUNTIF(Elève!EZ6:FB6,"A"))*4)+((COUNTIF(Elève!EZ6:FB6,"B"))*3)+((COUNTIF(Elève!EZ6:FB6,"C"))*2)+((COUNTIF(Elève!EZ6:FB6,"D"))*1))/(COUNTA(EZ6:FB6)),"")</f>
        <v/>
      </c>
      <c r="FD6" s="73" t="str">
        <f t="shared" si="36"/>
        <v/>
      </c>
      <c r="FE6" s="69"/>
      <c r="FF6" s="70"/>
      <c r="FG6" s="71"/>
      <c r="FH6" s="72" t="str">
        <f>IFERROR((((COUNTIF(Elève!FE6:FG6,"A"))*4)+((COUNTIF(Elève!FE6:FG6,"B"))*3)+((COUNTIF(Elève!FE6:FG6,"C"))*2)+((COUNTIF(Elève!FE6:FG6,"D"))*1))/(COUNTA(FE6:FG6)),"")</f>
        <v/>
      </c>
      <c r="FI6" s="73" t="str">
        <f t="shared" si="37"/>
        <v/>
      </c>
      <c r="FJ6" s="69"/>
      <c r="FK6" s="70"/>
      <c r="FL6" s="71"/>
      <c r="FM6" s="72" t="str">
        <f>IFERROR((((COUNTIF(Elève!FJ6:FL6,"A"))*4)+((COUNTIF(Elève!FJ6:FL6,"B"))*3)+((COUNTIF(Elève!FJ6:FL6,"C"))*2)+((COUNTIF(Elève!FJ6:FL6,"D"))*1))/(COUNTA(FJ6:FL6)),"")</f>
        <v/>
      </c>
      <c r="FN6" s="73" t="str">
        <f t="shared" si="38"/>
        <v/>
      </c>
      <c r="FO6" s="72" t="str">
        <f>IF(COUNT(FC6,FH6,FM6)=0,"",SUM(FC6,FH6,FM6)/COUNT(FC6,FH6,FM6))</f>
        <v/>
      </c>
      <c r="FP6" s="117" t="str">
        <f t="shared" si="39"/>
        <v/>
      </c>
      <c r="FQ6" s="112"/>
      <c r="FR6" s="70"/>
      <c r="FS6" s="71"/>
      <c r="FT6" s="72" t="str">
        <f>IFERROR((((COUNTIF(Elève!FQ6:FS6,"A"))*4)+((COUNTIF(Elève!FQ6:FS6,"B"))*3)+((COUNTIF(Elève!FQ6:FS6,"C"))*2)+((COUNTIF(Elève!FQ6:FS6,"D"))*1))/(COUNTA(FQ6:FS6)),"")</f>
        <v/>
      </c>
      <c r="FU6" s="73" t="str">
        <f t="shared" si="40"/>
        <v/>
      </c>
      <c r="FV6" s="69"/>
      <c r="FW6" s="70"/>
      <c r="FX6" s="71"/>
      <c r="FY6" s="72" t="str">
        <f>IFERROR((((COUNTIF(Elève!FV6:FX6,"A"))*4)+((COUNTIF(Elève!FV6:FX6,"B"))*3)+((COUNTIF(Elève!FV6:FX6,"C"))*2)+((COUNTIF(Elève!FV6:FX6,"D"))*1))/(COUNTA(FV6:FX6)),"")</f>
        <v/>
      </c>
      <c r="FZ6" s="73" t="str">
        <f t="shared" si="41"/>
        <v/>
      </c>
      <c r="GA6" s="69"/>
      <c r="GB6" s="70"/>
      <c r="GC6" s="71"/>
      <c r="GD6" s="72" t="str">
        <f>IFERROR((((COUNTIF(Elève!GA6:GC6,"A"))*4)+((COUNTIF(Elève!GA6:GC6,"B"))*3)+((COUNTIF(Elève!GA6:GC6,"C"))*2)+((COUNTIF(Elève!GA6:GC6,"D"))*1))/(COUNTA(GA6:GC6)),"")</f>
        <v/>
      </c>
      <c r="GE6" s="73" t="str">
        <f t="shared" si="42"/>
        <v/>
      </c>
      <c r="GF6" s="72" t="str">
        <f>IF(COUNT(FT6,FY6,GD6)=0,"",SUM(FT6,FY6,GD6)/COUNT(FT6,FY6,GD6))</f>
        <v/>
      </c>
      <c r="GG6" s="117" t="str">
        <f t="shared" si="43"/>
        <v/>
      </c>
      <c r="GH6" s="112"/>
      <c r="GI6" s="70"/>
      <c r="GJ6" s="71"/>
      <c r="GK6" s="72" t="str">
        <f>IFERROR((((COUNTIF(Elève!GH6:GJ6,"A"))*4)+((COUNTIF(Elève!GH6:GJ6,"B"))*3)+((COUNTIF(Elève!GH6:GJ6,"C"))*2)+((COUNTIF(Elève!GH6:GJ6,"D"))*1))/(COUNTA(GH6:GJ6)),"")</f>
        <v/>
      </c>
      <c r="GL6" s="73" t="str">
        <f t="shared" si="44"/>
        <v/>
      </c>
      <c r="GM6" s="69"/>
      <c r="GN6" s="70"/>
      <c r="GO6" s="71"/>
      <c r="GP6" s="72" t="str">
        <f>IFERROR((((COUNTIF(Elève!GM6:GO6,"A"))*4)+((COUNTIF(Elève!GM6:GO6,"B"))*3)+((COUNTIF(Elève!GM6:GO6,"C"))*2)+((COUNTIF(Elève!GM6:GO6,"D"))*1))/(COUNTA(GM6:GO6)),"")</f>
        <v/>
      </c>
      <c r="GQ6" s="73" t="str">
        <f t="shared" si="45"/>
        <v/>
      </c>
      <c r="GR6" s="69"/>
      <c r="GS6" s="70"/>
      <c r="GT6" s="71"/>
      <c r="GU6" s="72" t="str">
        <f>IFERROR((((COUNTIF(Elève!GR6:GT6,"A"))*4)+((COUNTIF(Elève!GR6:GT6,"B"))*3)+((COUNTIF(Elève!GR6:GT6,"C"))*2)+((COUNTIF(Elève!GR6:GT6,"D"))*1))/(COUNTA(GR6:GT6)),"")</f>
        <v/>
      </c>
      <c r="GV6" s="73" t="str">
        <f t="shared" si="46"/>
        <v/>
      </c>
      <c r="GW6" s="72" t="str">
        <f>IF(COUNT(GK6,GP6,GU6)=0,"",SUM(GK6,GP6,GU6)/COUNT(GK6,GP6,GU6))</f>
        <v/>
      </c>
      <c r="GX6" s="117" t="str">
        <f t="shared" si="47"/>
        <v/>
      </c>
      <c r="GY6" s="112"/>
      <c r="GZ6" s="70"/>
      <c r="HA6" s="71"/>
      <c r="HB6" s="72" t="str">
        <f>IFERROR((((COUNTIF(Elève!GY6:HA6,"A"))*4)+((COUNTIF(Elève!GY6:HA6,"B"))*3)+((COUNTIF(Elève!GY6:HA6,"C"))*2)+((COUNTIF(Elève!GY6:HA6,"D"))*1))/(COUNTA(GY6:HA6)),"")</f>
        <v/>
      </c>
      <c r="HC6" s="73" t="str">
        <f t="shared" si="48"/>
        <v/>
      </c>
      <c r="HD6" s="69"/>
      <c r="HE6" s="70"/>
      <c r="HF6" s="71"/>
      <c r="HG6" s="72" t="str">
        <f>IFERROR((((COUNTIF(Elève!HD6:HF6,"A"))*4)+((COUNTIF(Elève!HD6:HF6,"B"))*3)+((COUNTIF(Elève!HD6:HF6,"C"))*2)+((COUNTIF(Elève!HD6:HF6,"D"))*1))/(COUNTA(HD6:HF6)),"")</f>
        <v/>
      </c>
      <c r="HH6" s="73" t="str">
        <f t="shared" si="49"/>
        <v/>
      </c>
      <c r="HI6" s="69"/>
      <c r="HJ6" s="70"/>
      <c r="HK6" s="71"/>
      <c r="HL6" s="72" t="str">
        <f>IFERROR((((COUNTIF(Elève!HI6:HK6,"A"))*4)+((COUNTIF(Elève!HI6:HK6,"B"))*3)+((COUNTIF(Elève!HI6:HK6,"C"))*2)+((COUNTIF(Elève!HI6:HK6,"D"))*1))/(COUNTA(HI6:HK6)),"")</f>
        <v/>
      </c>
      <c r="HM6" s="73" t="str">
        <f t="shared" si="50"/>
        <v/>
      </c>
      <c r="HN6" s="72" t="str">
        <f>IF(COUNT(HB6,HG6,HL6)=0,"",SUM(HB6,HG6,HL6)/COUNT(HB6,HG6,HL6))</f>
        <v/>
      </c>
      <c r="HO6" s="117" t="str">
        <f t="shared" si="51"/>
        <v/>
      </c>
      <c r="HP6" s="112"/>
      <c r="HQ6" s="70"/>
      <c r="HR6" s="71"/>
      <c r="HS6" s="72" t="str">
        <f>IFERROR((((COUNTIF(Elève!HP6:HR6,"A"))*4)+((COUNTIF(Elève!HP6:HR6,"B"))*3)+((COUNTIF(Elève!HP6:HR6,"C"))*2)+((COUNTIF(Elève!HP6:HR6,"D"))*1))/(COUNTA(HP6:HR6)),"")</f>
        <v/>
      </c>
      <c r="HT6" s="73" t="str">
        <f t="shared" si="52"/>
        <v/>
      </c>
      <c r="HU6" s="69"/>
      <c r="HV6" s="70"/>
      <c r="HW6" s="71"/>
      <c r="HX6" s="72" t="str">
        <f>IFERROR((((COUNTIF(Elève!HU6:HW6,"A"))*4)+((COUNTIF(Elève!HU6:HW6,"B"))*3)+((COUNTIF(Elève!HU6:HW6,"C"))*2)+((COUNTIF(Elève!HU6:HW6,"D"))*1))/(COUNTA(HU6:HW6)),"")</f>
        <v/>
      </c>
      <c r="HY6" s="73" t="str">
        <f t="shared" si="53"/>
        <v/>
      </c>
      <c r="HZ6" s="69"/>
      <c r="IA6" s="70"/>
      <c r="IB6" s="71"/>
      <c r="IC6" s="72" t="str">
        <f>IFERROR((((COUNTIF(Elève!HZ6:IB6,"A"))*4)+((COUNTIF(Elève!HZ6:IB6,"B"))*3)+((COUNTIF(Elève!HZ6:IB6,"C"))*2)+((COUNTIF(Elève!HZ6:IB6,"D"))*1))/(COUNTA(HZ6:IB6)),"")</f>
        <v/>
      </c>
      <c r="ID6" s="73" t="str">
        <f t="shared" si="54"/>
        <v/>
      </c>
      <c r="IE6" s="72" t="str">
        <f>IF(COUNT(HS6,HX6,IC6)=0,"",SUM(HS6,HX6,IC6)/COUNT(HS6,HX6,IC6))</f>
        <v/>
      </c>
      <c r="IF6" s="117" t="str">
        <f t="shared" si="55"/>
        <v/>
      </c>
      <c r="IG6" s="112"/>
      <c r="IH6" s="70"/>
      <c r="II6" s="71"/>
      <c r="IJ6" s="72" t="str">
        <f>IFERROR((((COUNTIF(Elève!IG6:II6,"A"))*4)+((COUNTIF(Elève!IG6:II6,"B"))*3)+((COUNTIF(Elève!IG6:II6,"C"))*2)+((COUNTIF(Elève!IG6:II6,"D"))*1))/(COUNTA(IG6:II6)),"")</f>
        <v/>
      </c>
      <c r="IK6" s="73" t="str">
        <f t="shared" si="56"/>
        <v/>
      </c>
      <c r="IL6" s="69"/>
      <c r="IM6" s="70"/>
      <c r="IN6" s="71"/>
      <c r="IO6" s="72" t="str">
        <f>IFERROR((((COUNTIF(Elève!IL6:IN6,"A"))*4)+((COUNTIF(Elève!IL6:IN6,"B"))*3)+((COUNTIF(Elève!IL6:IN6,"C"))*2)+((COUNTIF(Elève!IL6:IN6,"D"))*1))/(COUNTA(IL6:IN6)),"")</f>
        <v/>
      </c>
      <c r="IP6" s="73" t="str">
        <f t="shared" si="57"/>
        <v/>
      </c>
      <c r="IQ6" s="69"/>
      <c r="IR6" s="70"/>
      <c r="IS6" s="71"/>
      <c r="IT6" s="72" t="str">
        <f>IFERROR((((COUNTIF(Elève!IQ6:IS6,"A"))*4)+((COUNTIF(Elève!IQ6:IS6,"B"))*3)+((COUNTIF(Elève!IQ6:IS6,"C"))*2)+((COUNTIF(Elève!IQ6:IS6,"D"))*1))/(COUNTA(IQ6:IS6)),"")</f>
        <v/>
      </c>
      <c r="IU6" s="73" t="str">
        <f t="shared" si="58"/>
        <v/>
      </c>
      <c r="IV6" s="72" t="str">
        <f>IF(COUNT(IJ6,IO6,IT6)=0,"",SUM(IJ6,IO6,IT6)/COUNT(IJ6,IO6,IT6))</f>
        <v/>
      </c>
      <c r="IW6" s="117" t="str">
        <f t="shared" si="59"/>
        <v/>
      </c>
      <c r="IX6" s="112"/>
      <c r="IY6" s="70"/>
      <c r="IZ6" s="71"/>
      <c r="JA6" s="72" t="str">
        <f>IFERROR((((COUNTIF(Elève!IX6:IZ6,"A"))*4)+((COUNTIF(Elève!IX6:IZ6,"B"))*3)+((COUNTIF(Elève!IX6:IZ6,"C"))*2)+((COUNTIF(Elève!IX6:IZ6,"D"))*1))/(COUNTA(IX6:IZ6)),"")</f>
        <v/>
      </c>
      <c r="JB6" s="73" t="str">
        <f t="shared" si="60"/>
        <v/>
      </c>
      <c r="JC6" s="69"/>
      <c r="JD6" s="70"/>
      <c r="JE6" s="71"/>
      <c r="JF6" s="72" t="str">
        <f>IFERROR((((COUNTIF(Elève!JC6:JE6,"A"))*4)+((COUNTIF(Elève!JC6:JE6,"B"))*3)+((COUNTIF(Elève!JC6:JE6,"C"))*2)+((COUNTIF(Elève!JC6:JE6,"D"))*1))/(COUNTA(JC6:JE6)),"")</f>
        <v/>
      </c>
      <c r="JG6" s="73" t="str">
        <f t="shared" si="61"/>
        <v/>
      </c>
      <c r="JH6" s="69"/>
      <c r="JI6" s="70"/>
      <c r="JJ6" s="71"/>
      <c r="JK6" s="72" t="str">
        <f>IFERROR((((COUNTIF(Elève!JH6:JJ6,"A"))*4)+((COUNTIF(Elève!JH6:JJ6,"B"))*3)+((COUNTIF(Elève!JH6:JJ6,"C"))*2)+((COUNTIF(Elève!JH6:JJ6,"D"))*1))/(COUNTA(JH6:JJ6)),"")</f>
        <v/>
      </c>
      <c r="JL6" s="73" t="str">
        <f t="shared" si="62"/>
        <v/>
      </c>
      <c r="JM6" s="72" t="str">
        <f>IF(COUNT(JA6,JF6,JK6)=0,"",SUM(JA6,JF6,JK6)/COUNT(JA6,JF6,JK6))</f>
        <v/>
      </c>
      <c r="JN6" s="117" t="str">
        <f t="shared" si="63"/>
        <v/>
      </c>
      <c r="JO6" s="112"/>
      <c r="JP6" s="70"/>
      <c r="JQ6" s="71"/>
      <c r="JR6" s="72" t="str">
        <f>IFERROR((((COUNTIF(Elève!JO6:JQ6,"A"))*4)+((COUNTIF(Elève!JO6:JQ6,"B"))*3)+((COUNTIF(Elève!JO6:JQ6,"C"))*2)+((COUNTIF(Elève!JO6:JQ6,"D"))*1))/(COUNTA(JO6:JQ6)),"")</f>
        <v/>
      </c>
      <c r="JS6" s="73" t="str">
        <f t="shared" si="64"/>
        <v/>
      </c>
      <c r="JT6" s="69"/>
      <c r="JU6" s="70"/>
      <c r="JV6" s="71"/>
      <c r="JW6" s="72" t="str">
        <f>IFERROR((((COUNTIF(Elève!JT6:JV6,"A"))*4)+((COUNTIF(Elève!JT6:JV6,"B"))*3)+((COUNTIF(Elève!JT6:JV6,"C"))*2)+((COUNTIF(Elève!JT6:JV6,"D"))*1))/(COUNTA(JT6:JV6)),"")</f>
        <v/>
      </c>
      <c r="JX6" s="73" t="str">
        <f t="shared" si="65"/>
        <v/>
      </c>
      <c r="JY6" s="69"/>
      <c r="JZ6" s="70"/>
      <c r="KA6" s="71"/>
      <c r="KB6" s="72" t="str">
        <f>IFERROR((((COUNTIF(Elève!JY6:KA6,"A"))*4)+((COUNTIF(Elève!JY6:KA6,"B"))*3)+((COUNTIF(Elève!JY6:KA6,"C"))*2)+((COUNTIF(Elève!JY6:KA6,"D"))*1))/(COUNTA(JY6:KA6)),"")</f>
        <v/>
      </c>
      <c r="KC6" s="73" t="str">
        <f t="shared" si="66"/>
        <v/>
      </c>
      <c r="KD6" s="72" t="str">
        <f>IF(COUNT(JR6,JW6,KB6)=0,"",SUM(JR6,JW6,KB6)/COUNT(JR6,JW6,KB6))</f>
        <v/>
      </c>
      <c r="KE6" s="117" t="str">
        <f t="shared" si="67"/>
        <v/>
      </c>
      <c r="KF6" s="112"/>
      <c r="KG6" s="70"/>
      <c r="KH6" s="71"/>
      <c r="KI6" s="72" t="str">
        <f>IFERROR((((COUNTIF(Elève!KF6:KH6,"A"))*4)+((COUNTIF(Elève!KF6:KH6,"B"))*3)+((COUNTIF(Elève!KF6:KH6,"C"))*2)+((COUNTIF(Elève!KF6:KH6,"D"))*1))/(COUNTA(KF6:KH6)),"")</f>
        <v/>
      </c>
      <c r="KJ6" s="73" t="str">
        <f t="shared" si="68"/>
        <v/>
      </c>
      <c r="KK6" s="69"/>
      <c r="KL6" s="70"/>
      <c r="KM6" s="71"/>
      <c r="KN6" s="72" t="str">
        <f>IFERROR((((COUNTIF(Elève!KK6:KM6,"A"))*4)+((COUNTIF(Elève!KK6:KM6,"B"))*3)+((COUNTIF(Elève!KK6:KM6,"C"))*2)+((COUNTIF(Elève!KK6:KM6,"D"))*1))/(COUNTA(KK6:KM6)),"")</f>
        <v/>
      </c>
      <c r="KO6" s="73" t="str">
        <f t="shared" si="69"/>
        <v/>
      </c>
      <c r="KP6" s="69"/>
      <c r="KQ6" s="70"/>
      <c r="KR6" s="71"/>
      <c r="KS6" s="72" t="str">
        <f>IFERROR((((COUNTIF(Elève!KP6:KR6,"A"))*4)+((COUNTIF(Elève!KP6:KR6,"B"))*3)+((COUNTIF(Elève!KP6:KR6,"C"))*2)+((COUNTIF(Elève!KP6:KR6,"D"))*1))/(COUNTA(KP6:KR6)),"")</f>
        <v/>
      </c>
      <c r="KT6" s="73" t="str">
        <f t="shared" si="70"/>
        <v/>
      </c>
      <c r="KU6" s="72" t="str">
        <f>IF(COUNT(KI6,KN6,KS6)=0,"",SUM(KI6,KN6,KS6)/COUNT(KI6,KN6,KS6))</f>
        <v/>
      </c>
      <c r="KV6" s="117" t="str">
        <f t="shared" si="71"/>
        <v/>
      </c>
      <c r="KW6" s="112"/>
      <c r="KX6" s="70"/>
      <c r="KY6" s="71"/>
      <c r="KZ6" s="72" t="str">
        <f>IFERROR((((COUNTIF(Elève!KW6:KY6,"A"))*4)+((COUNTIF(Elève!KW6:KY6,"B"))*3)+((COUNTIF(Elève!KW6:KY6,"C"))*2)+((COUNTIF(Elève!KW6:KY6,"D"))*1))/(COUNTA(KW6:KY6)),"")</f>
        <v/>
      </c>
      <c r="LA6" s="73" t="str">
        <f t="shared" si="72"/>
        <v/>
      </c>
      <c r="LB6" s="69"/>
      <c r="LC6" s="70"/>
      <c r="LD6" s="71"/>
      <c r="LE6" s="72" t="str">
        <f>IFERROR((((COUNTIF(Elève!LB6:LD6,"A"))*4)+((COUNTIF(Elève!LB6:LD6,"B"))*3)+((COUNTIF(Elève!LB6:LD6,"C"))*2)+((COUNTIF(Elève!LB6:LD6,"D"))*1))/(COUNTA(LB6:LD6)),"")</f>
        <v/>
      </c>
      <c r="LF6" s="73" t="str">
        <f t="shared" si="73"/>
        <v/>
      </c>
      <c r="LG6" s="69"/>
      <c r="LH6" s="70"/>
      <c r="LI6" s="71"/>
      <c r="LJ6" s="72" t="str">
        <f>IFERROR((((COUNTIF(Elève!LG6:LI6,"A"))*4)+((COUNTIF(Elève!LG6:LI6,"B"))*3)+((COUNTIF(Elève!LG6:LI6,"C"))*2)+((COUNTIF(Elève!LG6:LI6,"D"))*1))/(COUNTA(LG6:LI6)),"")</f>
        <v/>
      </c>
      <c r="LK6" s="73" t="str">
        <f t="shared" si="74"/>
        <v/>
      </c>
      <c r="LL6" s="72" t="str">
        <f>IF(COUNT(KZ6,LE6,LJ6)=0,"",SUM(KZ6,LE6,LJ6)/COUNT(KZ6,LE6,LJ6))</f>
        <v/>
      </c>
      <c r="LM6" s="117" t="str">
        <f t="shared" si="75"/>
        <v/>
      </c>
      <c r="LN6" s="112"/>
      <c r="LO6" s="70"/>
      <c r="LP6" s="71"/>
      <c r="LQ6" s="72" t="str">
        <f>IFERROR((((COUNTIF(Elève!LN6:LP6,"A"))*4)+((COUNTIF(Elève!LN6:LP6,"B"))*3)+((COUNTIF(Elève!LN6:LP6,"C"))*2)+((COUNTIF(Elève!LN6:LP6,"D"))*1))/(COUNTA(LN6:LP6)),"")</f>
        <v/>
      </c>
      <c r="LR6" s="73" t="str">
        <f t="shared" si="76"/>
        <v/>
      </c>
      <c r="LS6" s="69"/>
      <c r="LT6" s="70"/>
      <c r="LU6" s="71"/>
      <c r="LV6" s="72" t="str">
        <f>IFERROR((((COUNTIF(Elève!LS6:LU6,"A"))*4)+((COUNTIF(Elève!LS6:LU6,"B"))*3)+((COUNTIF(Elève!LS6:LU6,"C"))*2)+((COUNTIF(Elève!LS6:LU6,"D"))*1))/(COUNTA(LS6:LU6)),"")</f>
        <v/>
      </c>
      <c r="LW6" s="73" t="str">
        <f t="shared" si="77"/>
        <v/>
      </c>
      <c r="LX6" s="69"/>
      <c r="LY6" s="70"/>
      <c r="LZ6" s="71"/>
      <c r="MA6" s="72" t="str">
        <f>IFERROR((((COUNTIF(Elève!LX6:LZ6,"A"))*4)+((COUNTIF(Elève!LX6:LZ6,"B"))*3)+((COUNTIF(Elève!LX6:LZ6,"C"))*2)+((COUNTIF(Elève!LX6:LZ6,"D"))*1))/(COUNTA(LX6:LZ6)),"")</f>
        <v/>
      </c>
      <c r="MB6" s="73" t="str">
        <f t="shared" si="78"/>
        <v/>
      </c>
      <c r="MC6" s="72" t="str">
        <f>IF(COUNT(LQ6,LV6,MA6)=0,"",SUM(LQ6,LV6,MA6)/COUNT(LQ6,LV6,MA6))</f>
        <v/>
      </c>
      <c r="MD6" s="117" t="str">
        <f t="shared" si="79"/>
        <v/>
      </c>
      <c r="ME6" s="112"/>
      <c r="MF6" s="70"/>
      <c r="MG6" s="71"/>
      <c r="MH6" s="72" t="str">
        <f>IFERROR((((COUNTIF(Elève!ME6:MG6,"A"))*4)+((COUNTIF(Elève!ME6:MG6,"B"))*3)+((COUNTIF(Elève!ME6:MG6,"C"))*2)+((COUNTIF(Elève!ME6:MG6,"D"))*1))/(COUNTA(ME6:MG6)),"")</f>
        <v/>
      </c>
      <c r="MI6" s="73" t="str">
        <f t="shared" si="80"/>
        <v/>
      </c>
      <c r="MJ6" s="69"/>
      <c r="MK6" s="70"/>
      <c r="ML6" s="71"/>
      <c r="MM6" s="72" t="str">
        <f>IFERROR((((COUNTIF(Elève!MJ6:ML6,"A"))*4)+((COUNTIF(Elève!MJ6:ML6,"B"))*3)+((COUNTIF(Elève!MJ6:ML6,"C"))*2)+((COUNTIF(Elève!MJ6:ML6,"D"))*1))/(COUNTA(MJ6:ML6)),"")</f>
        <v/>
      </c>
      <c r="MN6" s="73" t="str">
        <f t="shared" si="81"/>
        <v/>
      </c>
      <c r="MO6" s="69"/>
      <c r="MP6" s="70"/>
      <c r="MQ6" s="71"/>
      <c r="MR6" s="72" t="str">
        <f>IFERROR((((COUNTIF(Elève!MO6:MQ6,"A"))*4)+((COUNTIF(Elève!MO6:MQ6,"B"))*3)+((COUNTIF(Elève!MO6:MQ6,"C"))*2)+((COUNTIF(Elève!MO6:MQ6,"D"))*1))/(COUNTA(MO6:MQ6)),"")</f>
        <v/>
      </c>
      <c r="MS6" s="73" t="str">
        <f t="shared" si="82"/>
        <v/>
      </c>
      <c r="MT6" s="72" t="str">
        <f>IF(COUNT(MH6,MM6,MR6)=0,"",SUM(MH6,MM6,MR6)/COUNT(MH6,MM6,MR6))</f>
        <v/>
      </c>
      <c r="MU6" s="117" t="str">
        <f t="shared" si="83"/>
        <v/>
      </c>
      <c r="MV6" s="112"/>
      <c r="MW6" s="70"/>
      <c r="MX6" s="71"/>
      <c r="MY6" s="72" t="str">
        <f>IFERROR((((COUNTIF(Elève!MV6:MX6,"A"))*4)+((COUNTIF(Elève!MV6:MX6,"B"))*3)+((COUNTIF(Elève!MV6:MX6,"C"))*2)+((COUNTIF(Elève!MV6:MX6,"D"))*1))/(COUNTA(MV6:MX6)),"")</f>
        <v/>
      </c>
      <c r="MZ6" s="73" t="str">
        <f t="shared" si="84"/>
        <v/>
      </c>
      <c r="NA6" s="69"/>
      <c r="NB6" s="70"/>
      <c r="NC6" s="71"/>
      <c r="ND6" s="72" t="str">
        <f>IFERROR((((COUNTIF(Elève!NA6:NC6,"A"))*4)+((COUNTIF(Elève!NA6:NC6,"B"))*3)+((COUNTIF(Elève!NA6:NC6,"C"))*2)+((COUNTIF(Elève!NA6:NC6,"D"))*1))/(COUNTA(NA6:NC6)),"")</f>
        <v/>
      </c>
      <c r="NE6" s="73" t="str">
        <f t="shared" si="85"/>
        <v/>
      </c>
      <c r="NF6" s="69"/>
      <c r="NG6" s="70"/>
      <c r="NH6" s="71"/>
      <c r="NI6" s="72" t="str">
        <f>IFERROR((((COUNTIF(Elève!NF6:NH6,"A"))*4)+((COUNTIF(Elève!NF6:NH6,"B"))*3)+((COUNTIF(Elève!NF6:NH6,"C"))*2)+((COUNTIF(Elève!NF6:NH6,"D"))*1))/(COUNTA(NF6:NH6)),"")</f>
        <v/>
      </c>
      <c r="NJ6" s="73" t="str">
        <f t="shared" si="86"/>
        <v/>
      </c>
      <c r="NK6" s="72" t="str">
        <f>IF(COUNT(MY6,ND6,NI6)=0,"",SUM(MY6,ND6,NI6)/COUNT(MY6,ND6,NI6))</f>
        <v/>
      </c>
      <c r="NL6" s="117" t="str">
        <f t="shared" si="87"/>
        <v/>
      </c>
      <c r="NM6" s="112"/>
      <c r="NN6" s="70"/>
      <c r="NO6" s="71"/>
      <c r="NP6" s="72" t="str">
        <f>IFERROR((((COUNTIF(Elève!NM6:NO6,"A"))*4)+((COUNTIF(Elève!NM6:NO6,"B"))*3)+((COUNTIF(Elève!NM6:NO6,"C"))*2)+((COUNTIF(Elève!NM6:NO6,"D"))*1))/(COUNTA(NM6:NO6)),"")</f>
        <v/>
      </c>
      <c r="NQ6" s="73" t="str">
        <f t="shared" si="88"/>
        <v/>
      </c>
      <c r="NR6" s="69"/>
      <c r="NS6" s="70"/>
      <c r="NT6" s="71"/>
      <c r="NU6" s="72" t="str">
        <f>IFERROR((((COUNTIF(Elève!NR6:NT6,"A"))*4)+((COUNTIF(Elève!NR6:NT6,"B"))*3)+((COUNTIF(Elève!NR6:NT6,"C"))*2)+((COUNTIF(Elève!NR6:NT6,"D"))*1))/(COUNTA(NR6:NT6)),"")</f>
        <v/>
      </c>
      <c r="NV6" s="73" t="str">
        <f t="shared" si="89"/>
        <v/>
      </c>
      <c r="NW6" s="69"/>
      <c r="NX6" s="70"/>
      <c r="NY6" s="71"/>
      <c r="NZ6" s="72" t="str">
        <f>IFERROR((((COUNTIF(Elève!NW6:NY6,"A"))*4)+((COUNTIF(Elève!NW6:NY6,"B"))*3)+((COUNTIF(Elève!NW6:NY6,"C"))*2)+((COUNTIF(Elève!NW6:NY6,"D"))*1))/(COUNTA(NW6:NY6)),"")</f>
        <v/>
      </c>
      <c r="OA6" s="73" t="str">
        <f t="shared" si="90"/>
        <v/>
      </c>
      <c r="OB6" s="72" t="str">
        <f>IF(COUNT(NP6,NU6,NZ6)=0,"",SUM(NP6,NU6,NZ6)/COUNT(NP6,NU6,NZ6))</f>
        <v/>
      </c>
      <c r="OC6" s="117" t="str">
        <f t="shared" si="91"/>
        <v/>
      </c>
      <c r="OD6" s="112"/>
      <c r="OE6" s="70"/>
      <c r="OF6" s="71"/>
      <c r="OG6" s="72" t="str">
        <f>IFERROR((((COUNTIF(Elève!OD6:OF6,"A"))*4)+((COUNTIF(Elève!OD6:OF6,"B"))*3)+((COUNTIF(Elève!OD6:OF6,"C"))*2)+((COUNTIF(Elève!OD6:OF6,"D"))*1))/(COUNTA(OD6:OF6)),"")</f>
        <v/>
      </c>
      <c r="OH6" s="73" t="str">
        <f t="shared" si="92"/>
        <v/>
      </c>
      <c r="OI6" s="69"/>
      <c r="OJ6" s="70"/>
      <c r="OK6" s="71"/>
      <c r="OL6" s="72" t="str">
        <f>IFERROR((((COUNTIF(Elève!OI6:OK6,"A"))*4)+((COUNTIF(Elève!OI6:OK6,"B"))*3)+((COUNTIF(Elève!OI6:OK6,"C"))*2)+((COUNTIF(Elève!OI6:OK6,"D"))*1))/(COUNTA(OI6:OK6)),"")</f>
        <v/>
      </c>
      <c r="OM6" s="73" t="str">
        <f t="shared" si="93"/>
        <v/>
      </c>
      <c r="ON6" s="69"/>
      <c r="OO6" s="70"/>
      <c r="OP6" s="71"/>
      <c r="OQ6" s="72" t="str">
        <f>IFERROR((((COUNTIF(Elève!ON6:OP6,"A"))*4)+((COUNTIF(Elève!ON6:OP6,"B"))*3)+((COUNTIF(Elève!ON6:OP6,"C"))*2)+((COUNTIF(Elève!ON6:OP6,"D"))*1))/(COUNTA(ON6:OP6)),"")</f>
        <v/>
      </c>
      <c r="OR6" s="73" t="str">
        <f t="shared" si="94"/>
        <v/>
      </c>
      <c r="OS6" s="72" t="str">
        <f>IF(COUNT(OG6,OL6,OQ6)=0,"",SUM(OG6,OL6,OQ6)/COUNT(OG6,OL6,OQ6))</f>
        <v/>
      </c>
      <c r="OT6" s="117" t="str">
        <f t="shared" si="95"/>
        <v/>
      </c>
      <c r="OU6" s="112"/>
      <c r="OV6" s="70"/>
      <c r="OW6" s="71"/>
      <c r="OX6" s="72" t="str">
        <f>IFERROR((((COUNTIF(Elève!OU6:OW6,"A"))*4)+((COUNTIF(Elève!OU6:OW6,"B"))*3)+((COUNTIF(Elève!OU6:OW6,"C"))*2)+((COUNTIF(Elève!OU6:OW6,"D"))*1))/(COUNTA(OU6:OW6)),"")</f>
        <v/>
      </c>
      <c r="OY6" s="73" t="str">
        <f t="shared" si="96"/>
        <v/>
      </c>
      <c r="OZ6" s="69"/>
      <c r="PA6" s="70"/>
      <c r="PB6" s="71"/>
      <c r="PC6" s="72" t="str">
        <f>IFERROR((((COUNTIF(Elève!OZ6:PB6,"A"))*4)+((COUNTIF(Elève!OZ6:PB6,"B"))*3)+((COUNTIF(Elève!OZ6:PB6,"C"))*2)+((COUNTIF(Elève!OZ6:PB6,"D"))*1))/(COUNTA(OZ6:PB6)),"")</f>
        <v/>
      </c>
      <c r="PD6" s="73" t="str">
        <f t="shared" si="97"/>
        <v/>
      </c>
      <c r="PE6" s="69"/>
      <c r="PF6" s="70"/>
      <c r="PG6" s="71"/>
      <c r="PH6" s="72" t="str">
        <f>IFERROR((((COUNTIF(Elève!PE6:PG6,"A"))*4)+((COUNTIF(Elève!PE6:PG6,"B"))*3)+((COUNTIF(Elève!PE6:PG6,"C"))*2)+((COUNTIF(Elève!PE6:PG6,"D"))*1))/(COUNTA(PE6:PG6)),"")</f>
        <v/>
      </c>
      <c r="PI6" s="73" t="str">
        <f t="shared" si="98"/>
        <v/>
      </c>
      <c r="PJ6" s="72" t="str">
        <f>IF(COUNT(OX6,PC6,PH6)=0,"",SUM(OX6,PC6,PH6)/COUNT(OX6,PC6,PH6))</f>
        <v/>
      </c>
      <c r="PK6" s="117" t="str">
        <f t="shared" si="99"/>
        <v/>
      </c>
      <c r="PL6" s="112"/>
      <c r="PM6" s="70"/>
      <c r="PN6" s="71"/>
      <c r="PO6" s="72" t="str">
        <f>IFERROR((((COUNTIF(Elève!PL6:PN6,"A"))*4)+((COUNTIF(Elève!PL6:PN6,"B"))*3)+((COUNTIF(Elève!PL6:PN6,"C"))*2)+((COUNTIF(Elève!PL6:PN6,"D"))*1))/(COUNTA(PL6:PN6)),"")</f>
        <v/>
      </c>
      <c r="PP6" s="73" t="str">
        <f t="shared" si="100"/>
        <v/>
      </c>
      <c r="PQ6" s="69"/>
      <c r="PR6" s="70"/>
      <c r="PS6" s="71"/>
      <c r="PT6" s="72" t="str">
        <f>IFERROR((((COUNTIF(Elève!PQ6:PS6,"A"))*4)+((COUNTIF(Elève!PQ6:PS6,"B"))*3)+((COUNTIF(Elève!PQ6:PS6,"C"))*2)+((COUNTIF(Elève!PQ6:PS6,"D"))*1))/(COUNTA(PQ6:PS6)),"")</f>
        <v/>
      </c>
      <c r="PU6" s="73" t="str">
        <f t="shared" si="101"/>
        <v/>
      </c>
      <c r="PV6" s="69"/>
      <c r="PW6" s="70"/>
      <c r="PX6" s="71"/>
      <c r="PY6" s="72" t="str">
        <f>IFERROR((((COUNTIF(Elève!PV6:PX6,"A"))*4)+((COUNTIF(Elève!PV6:PX6,"B"))*3)+((COUNTIF(Elève!PV6:PX6,"C"))*2)+((COUNTIF(Elève!PV6:PX6,"D"))*1))/(COUNTA(PV6:PX6)),"")</f>
        <v/>
      </c>
      <c r="PZ6" s="73" t="str">
        <f t="shared" si="102"/>
        <v/>
      </c>
      <c r="QA6" s="72" t="str">
        <f>IF(COUNT(PO6,PT6,PY6)=0,"",SUM(PO6,PT6,PY6)/COUNT(PO6,PT6,PY6))</f>
        <v/>
      </c>
      <c r="QB6" s="117" t="str">
        <f t="shared" si="103"/>
        <v/>
      </c>
      <c r="QC6" s="112"/>
      <c r="QD6" s="70"/>
      <c r="QE6" s="71"/>
      <c r="QF6" s="72" t="str">
        <f>IFERROR((((COUNTIF(Elève!QC6:QE6,"A"))*4)+((COUNTIF(Elève!QC6:QE6,"B"))*3)+((COUNTIF(Elève!QC6:QE6,"C"))*2)+((COUNTIF(Elève!QC6:QE6,"D"))*1))/(COUNTA(QC6:QE6)),"")</f>
        <v/>
      </c>
      <c r="QG6" s="73" t="str">
        <f t="shared" si="104"/>
        <v/>
      </c>
      <c r="QH6" s="69"/>
      <c r="QI6" s="70"/>
      <c r="QJ6" s="71"/>
      <c r="QK6" s="72" t="str">
        <f>IFERROR((((COUNTIF(Elève!QH6:QJ6,"A"))*4)+((COUNTIF(Elève!QH6:QJ6,"B"))*3)+((COUNTIF(Elève!QH6:QJ6,"C"))*2)+((COUNTIF(Elève!QH6:QJ6,"D"))*1))/(COUNTA(QH6:QJ6)),"")</f>
        <v/>
      </c>
      <c r="QL6" s="73" t="str">
        <f t="shared" si="105"/>
        <v/>
      </c>
      <c r="QM6" s="69"/>
      <c r="QN6" s="70"/>
      <c r="QO6" s="71"/>
      <c r="QP6" s="72" t="str">
        <f>IFERROR((((COUNTIF(Elève!QM6:QO6,"A"))*4)+((COUNTIF(Elève!QM6:QO6,"B"))*3)+((COUNTIF(Elève!QM6:QO6,"C"))*2)+((COUNTIF(Elève!QM6:QO6,"D"))*1))/(COUNTA(QM6:QO6)),"")</f>
        <v/>
      </c>
      <c r="QQ6" s="73" t="str">
        <f t="shared" si="106"/>
        <v/>
      </c>
      <c r="QR6" s="72" t="str">
        <f>IF(COUNT(QF6,QK6,QP6)=0,"",SUM(QF6,QK6,QP6)/COUNT(QF6,QK6,QP6))</f>
        <v/>
      </c>
      <c r="QS6" s="117" t="str">
        <f t="shared" si="107"/>
        <v/>
      </c>
      <c r="QT6" s="112"/>
      <c r="QU6" s="70"/>
      <c r="QV6" s="71"/>
      <c r="QW6" s="72" t="str">
        <f>IFERROR((((COUNTIF(Elève!QT6:QV6,"A"))*4)+((COUNTIF(Elève!QT6:QV6,"B"))*3)+((COUNTIF(Elève!QT6:QV6,"C"))*2)+((COUNTIF(Elève!QT6:QV6,"D"))*1))/(COUNTA(QT6:QV6)),"")</f>
        <v/>
      </c>
      <c r="QX6" s="73" t="str">
        <f t="shared" si="108"/>
        <v/>
      </c>
      <c r="QY6" s="69"/>
      <c r="QZ6" s="70"/>
      <c r="RA6" s="71"/>
      <c r="RB6" s="72" t="str">
        <f>IFERROR((((COUNTIF(Elève!QY6:RA6,"A"))*4)+((COUNTIF(Elève!QY6:RA6,"B"))*3)+((COUNTIF(Elève!QY6:RA6,"C"))*2)+((COUNTIF(Elève!QY6:RA6,"D"))*1))/(COUNTA(QY6:RA6)),"")</f>
        <v/>
      </c>
      <c r="RC6" s="73" t="str">
        <f t="shared" si="109"/>
        <v/>
      </c>
      <c r="RD6" s="69"/>
      <c r="RE6" s="70"/>
      <c r="RF6" s="71"/>
      <c r="RG6" s="72" t="str">
        <f>IFERROR((((COUNTIF(Elève!RD6:RF6,"A"))*4)+((COUNTIF(Elève!RD6:RF6,"B"))*3)+((COUNTIF(Elève!RD6:RF6,"C"))*2)+((COUNTIF(Elève!RD6:RF6,"D"))*1))/(COUNTA(RD6:RF6)),"")</f>
        <v/>
      </c>
      <c r="RH6" s="73" t="str">
        <f t="shared" si="110"/>
        <v/>
      </c>
      <c r="RI6" s="72" t="str">
        <f>IF(COUNT(QW6,RB6,RG6)=0,"",SUM(QW6,RB6,RG6)/COUNT(QW6,RB6,RG6))</f>
        <v/>
      </c>
      <c r="RJ6" s="117" t="str">
        <f t="shared" si="111"/>
        <v/>
      </c>
      <c r="RK6" s="112"/>
      <c r="RL6" s="70"/>
      <c r="RM6" s="71"/>
      <c r="RN6" s="72" t="str">
        <f>IFERROR((((COUNTIF(Elève!RK6:RM6,"A"))*4)+((COUNTIF(Elève!RK6:RM6,"B"))*3)+((COUNTIF(Elève!RK6:RM6,"C"))*2)+((COUNTIF(Elève!RK6:RM6,"D"))*1))/(COUNTA(RK6:RM6)),"")</f>
        <v/>
      </c>
      <c r="RO6" s="73" t="str">
        <f t="shared" si="112"/>
        <v/>
      </c>
      <c r="RP6" s="69"/>
      <c r="RQ6" s="70"/>
      <c r="RR6" s="71"/>
      <c r="RS6" s="72" t="str">
        <f>IFERROR((((COUNTIF(Elève!RP6:RR6,"A"))*4)+((COUNTIF(Elève!RP6:RR6,"B"))*3)+((COUNTIF(Elève!RP6:RR6,"C"))*2)+((COUNTIF(Elève!RP6:RR6,"D"))*1))/(COUNTA(RP6:RR6)),"")</f>
        <v/>
      </c>
      <c r="RT6" s="73" t="str">
        <f t="shared" si="113"/>
        <v/>
      </c>
      <c r="RU6" s="69"/>
      <c r="RV6" s="70"/>
      <c r="RW6" s="71"/>
      <c r="RX6" s="72" t="str">
        <f>IFERROR((((COUNTIF(Elève!RU6:RW6,"A"))*4)+((COUNTIF(Elève!RU6:RW6,"B"))*3)+((COUNTIF(Elève!RU6:RW6,"C"))*2)+((COUNTIF(Elève!RU6:RW6,"D"))*1))/(COUNTA(RU6:RW6)),"")</f>
        <v/>
      </c>
      <c r="RY6" s="73" t="str">
        <f t="shared" si="114"/>
        <v/>
      </c>
      <c r="RZ6" s="72" t="str">
        <f>IF(COUNT(RN6,RS6,RX6)=0,"",SUM(RN6,RS6,RX6)/COUNT(RN6,RS6,RX6))</f>
        <v/>
      </c>
      <c r="SA6" s="117" t="str">
        <f t="shared" si="115"/>
        <v/>
      </c>
      <c r="SB6" s="112"/>
      <c r="SC6" s="70"/>
      <c r="SD6" s="71"/>
      <c r="SE6" s="72" t="str">
        <f>IFERROR((((COUNTIF(Elève!SB6:SD6,"A"))*4)+((COUNTIF(Elève!SB6:SD6,"B"))*3)+((COUNTIF(Elève!SB6:SD6,"C"))*2)+((COUNTIF(Elève!SB6:SD6,"D"))*1))/(COUNTA(SB6:SD6)),"")</f>
        <v/>
      </c>
      <c r="SF6" s="73" t="str">
        <f t="shared" si="116"/>
        <v/>
      </c>
      <c r="SG6" s="69"/>
      <c r="SH6" s="70"/>
      <c r="SI6" s="71"/>
      <c r="SJ6" s="72" t="str">
        <f>IFERROR((((COUNTIF(Elève!SG6:SI6,"A"))*4)+((COUNTIF(Elève!SG6:SI6,"B"))*3)+((COUNTIF(Elève!SG6:SI6,"C"))*2)+((COUNTIF(Elève!SG6:SI6,"D"))*1))/(COUNTA(SG6:SI6)),"")</f>
        <v/>
      </c>
      <c r="SK6" s="73" t="str">
        <f t="shared" si="117"/>
        <v/>
      </c>
      <c r="SL6" s="69"/>
      <c r="SM6" s="70"/>
      <c r="SN6" s="71"/>
      <c r="SO6" s="72" t="str">
        <f>IFERROR((((COUNTIF(Elève!SL6:SN6,"A"))*4)+((COUNTIF(Elève!SL6:SN6,"B"))*3)+((COUNTIF(Elève!SL6:SN6,"C"))*2)+((COUNTIF(Elève!SL6:SN6,"D"))*1))/(COUNTA(SL6:SN6)),"")</f>
        <v/>
      </c>
      <c r="SP6" s="73" t="str">
        <f t="shared" si="118"/>
        <v/>
      </c>
      <c r="SQ6" s="72" t="str">
        <f>IF(COUNT(SE6,SJ6,SO6)=0,"",SUM(SE6,SJ6,SO6)/COUNT(SE6,SJ6,SO6))</f>
        <v/>
      </c>
      <c r="SR6" s="117" t="str">
        <f t="shared" si="119"/>
        <v/>
      </c>
      <c r="SS6" s="112"/>
      <c r="ST6" s="70"/>
      <c r="SU6" s="71"/>
      <c r="SV6" s="72" t="str">
        <f>IFERROR((((COUNTIF(Elève!SS6:SU6,"A"))*4)+((COUNTIF(Elève!SS6:SU6,"B"))*3)+((COUNTIF(Elève!SS6:SU6,"C"))*2)+((COUNTIF(Elève!SS6:SU6,"D"))*1))/(COUNTA(SS6:SU6)),"")</f>
        <v/>
      </c>
      <c r="SW6" s="73" t="str">
        <f t="shared" si="120"/>
        <v/>
      </c>
      <c r="SX6" s="69"/>
      <c r="SY6" s="70"/>
      <c r="SZ6" s="71"/>
      <c r="TA6" s="72" t="str">
        <f>IFERROR((((COUNTIF(Elève!SX6:SZ6,"A"))*4)+((COUNTIF(Elève!SX6:SZ6,"B"))*3)+((COUNTIF(Elève!SX6:SZ6,"C"))*2)+((COUNTIF(Elève!SX6:SZ6,"D"))*1))/(COUNTA(SX6:SZ6)),"")</f>
        <v/>
      </c>
      <c r="TB6" s="73" t="str">
        <f t="shared" si="121"/>
        <v/>
      </c>
      <c r="TC6" s="69"/>
      <c r="TD6" s="70"/>
      <c r="TE6" s="71"/>
      <c r="TF6" s="72" t="str">
        <f>IFERROR((((COUNTIF(Elève!TC6:TE6,"A"))*4)+((COUNTIF(Elève!TC6:TE6,"B"))*3)+((COUNTIF(Elève!TC6:TE6,"C"))*2)+((COUNTIF(Elève!TC6:TE6,"D"))*1))/(COUNTA(TC6:TE6)),"")</f>
        <v/>
      </c>
      <c r="TG6" s="73" t="str">
        <f t="shared" si="122"/>
        <v/>
      </c>
      <c r="TH6" s="72" t="str">
        <f>IF(COUNT(SV6,TA6,TF6)=0,"",SUM(SV6,TA6,TF6)/COUNT(SV6,TA6,TF6))</f>
        <v/>
      </c>
      <c r="TI6" s="117" t="str">
        <f t="shared" si="123"/>
        <v/>
      </c>
      <c r="TJ6" s="112"/>
      <c r="TK6" s="70"/>
      <c r="TL6" s="71"/>
      <c r="TM6" s="72" t="str">
        <f>IFERROR((((COUNTIF(Elève!TJ6:TL6,"A"))*4)+((COUNTIF(Elève!TJ6:TL6,"B"))*3)+((COUNTIF(Elève!TJ6:TL6,"C"))*2)+((COUNTIF(Elève!TJ6:TL6,"D"))*1))/(COUNTA(TJ6:TL6)),"")</f>
        <v/>
      </c>
      <c r="TN6" s="73" t="str">
        <f t="shared" si="124"/>
        <v/>
      </c>
      <c r="TO6" s="69"/>
      <c r="TP6" s="70"/>
      <c r="TQ6" s="71"/>
      <c r="TR6" s="72" t="str">
        <f>IFERROR((((COUNTIF(Elève!TO6:TQ6,"A"))*4)+((COUNTIF(Elève!TO6:TQ6,"B"))*3)+((COUNTIF(Elève!TO6:TQ6,"C"))*2)+((COUNTIF(Elève!TO6:TQ6,"D"))*1))/(COUNTA(TO6:TQ6)),"")</f>
        <v/>
      </c>
      <c r="TS6" s="73" t="str">
        <f t="shared" si="125"/>
        <v/>
      </c>
      <c r="TT6" s="69"/>
      <c r="TU6" s="70"/>
      <c r="TV6" s="71"/>
      <c r="TW6" s="72" t="str">
        <f>IFERROR((((COUNTIF(Elève!TT6:TV6,"A"))*4)+((COUNTIF(Elève!TT6:TV6,"B"))*3)+((COUNTIF(Elève!TT6:TV6,"C"))*2)+((COUNTIF(Elève!TT6:TV6,"D"))*1))/(COUNTA(TT6:TV6)),"")</f>
        <v/>
      </c>
      <c r="TX6" s="73" t="str">
        <f t="shared" si="126"/>
        <v/>
      </c>
      <c r="TY6" s="72" t="str">
        <f>IF(COUNT(TM6,TR6,TW6)=0,"",SUM(TM6,TR6,TW6)/COUNT(TM6,TR6,TW6))</f>
        <v/>
      </c>
      <c r="TZ6" s="117" t="str">
        <f t="shared" si="127"/>
        <v/>
      </c>
    </row>
    <row r="7" spans="1:546" s="3" customFormat="1" ht="17.25" customHeight="1" thickBot="1" x14ac:dyDescent="0.3">
      <c r="A7" s="92" t="s">
        <v>13</v>
      </c>
      <c r="B7" s="94">
        <v>1</v>
      </c>
      <c r="C7" s="159"/>
      <c r="D7" s="160"/>
      <c r="E7" s="161"/>
      <c r="F7" s="60">
        <f>IF(COUNT(F8:F11)=0,"",SUM(F8:F11)/COUNT(F8:F11))</f>
        <v>2.6666666666666665</v>
      </c>
      <c r="G7" s="61" t="str">
        <f t="shared" si="0"/>
        <v>C</v>
      </c>
      <c r="H7" s="196"/>
      <c r="I7" s="197"/>
      <c r="J7" s="198"/>
      <c r="K7" s="60" t="str">
        <f>IF(COUNT(K8,K11)=0,"",SUM(K8:K11)/COUNT(K8,K11))</f>
        <v/>
      </c>
      <c r="L7" s="62" t="str">
        <f t="shared" si="1"/>
        <v/>
      </c>
      <c r="M7" s="196"/>
      <c r="N7" s="197"/>
      <c r="O7" s="198"/>
      <c r="P7" s="60" t="str">
        <f>IF(COUNT(P8,P11)=0,"",SUM(P8:P11)/COUNT(P8,P11))</f>
        <v/>
      </c>
      <c r="Q7" s="63" t="str">
        <f t="shared" si="2"/>
        <v/>
      </c>
      <c r="R7" s="60">
        <f>IF(COUNT(R8:R11)=0,"",SUM(R8:R11)/COUNT(R8:R11))</f>
        <v>2.6666666666666665</v>
      </c>
      <c r="S7" s="115" t="str">
        <f t="shared" si="3"/>
        <v>C</v>
      </c>
      <c r="T7" s="197"/>
      <c r="U7" s="197"/>
      <c r="V7" s="198"/>
      <c r="W7" s="60" t="str">
        <f>IF(COUNT(W8:W11)=0,"",SUM(W8:W11)/COUNT(W8:W11))</f>
        <v/>
      </c>
      <c r="X7" s="61" t="str">
        <f t="shared" si="4"/>
        <v/>
      </c>
      <c r="Y7" s="196"/>
      <c r="Z7" s="197"/>
      <c r="AA7" s="198"/>
      <c r="AB7" s="60" t="str">
        <f>IF(COUNT(AB8,AB11)=0,"",SUM(AB8:AB11)/COUNT(AB8,AB11))</f>
        <v/>
      </c>
      <c r="AC7" s="62" t="str">
        <f t="shared" si="5"/>
        <v/>
      </c>
      <c r="AD7" s="196"/>
      <c r="AE7" s="197"/>
      <c r="AF7" s="198"/>
      <c r="AG7" s="60" t="str">
        <f>IF(COUNT(AG8,AG11)=0,"",SUM(AG8:AG11)/COUNT(AG8,AG11))</f>
        <v/>
      </c>
      <c r="AH7" s="63" t="str">
        <f t="shared" si="6"/>
        <v/>
      </c>
      <c r="AI7" s="60" t="str">
        <f>IF(COUNT(AI8:AI11)=0,"",SUM(AI8:AI11)/COUNT(AI8:AI11))</f>
        <v/>
      </c>
      <c r="AJ7" s="115" t="str">
        <f t="shared" si="7"/>
        <v/>
      </c>
      <c r="AK7" s="197"/>
      <c r="AL7" s="197"/>
      <c r="AM7" s="198"/>
      <c r="AN7" s="60" t="str">
        <f>IF(COUNT(AN8:AN11)=0,"",SUM(AN8:AN11)/COUNT(AN8:AN11))</f>
        <v/>
      </c>
      <c r="AO7" s="61" t="str">
        <f t="shared" si="8"/>
        <v/>
      </c>
      <c r="AP7" s="196"/>
      <c r="AQ7" s="197"/>
      <c r="AR7" s="198"/>
      <c r="AS7" s="60" t="str">
        <f>IF(COUNT(AS8,AS11)=0,"",SUM(AS8:AS11)/COUNT(AS8,AS11))</f>
        <v/>
      </c>
      <c r="AT7" s="62" t="str">
        <f t="shared" si="9"/>
        <v/>
      </c>
      <c r="AU7" s="196"/>
      <c r="AV7" s="197"/>
      <c r="AW7" s="198"/>
      <c r="AX7" s="60" t="str">
        <f>IF(COUNT(AX8,AX11)=0,"",SUM(AX8:AX11)/COUNT(AX8,AX11))</f>
        <v/>
      </c>
      <c r="AY7" s="63" t="str">
        <f t="shared" si="10"/>
        <v/>
      </c>
      <c r="AZ7" s="60" t="str">
        <f>IF(COUNT(AZ8:AZ11)=0,"",SUM(AZ8:AZ11)/COUNT(AZ8:AZ11))</f>
        <v/>
      </c>
      <c r="BA7" s="115" t="str">
        <f t="shared" si="11"/>
        <v/>
      </c>
      <c r="BB7" s="197"/>
      <c r="BC7" s="197"/>
      <c r="BD7" s="198"/>
      <c r="BE7" s="60" t="str">
        <f>IF(COUNT(BE8:BE11)=0,"",SUM(BE8:BE11)/COUNT(BE8:BE11))</f>
        <v/>
      </c>
      <c r="BF7" s="61" t="str">
        <f t="shared" si="12"/>
        <v/>
      </c>
      <c r="BG7" s="196"/>
      <c r="BH7" s="197"/>
      <c r="BI7" s="198"/>
      <c r="BJ7" s="60" t="str">
        <f>IF(COUNT(BJ8,BJ11)=0,"",SUM(BJ8:BJ11)/COUNT(BJ8,BJ11))</f>
        <v/>
      </c>
      <c r="BK7" s="62" t="str">
        <f t="shared" si="13"/>
        <v/>
      </c>
      <c r="BL7" s="196"/>
      <c r="BM7" s="197"/>
      <c r="BN7" s="198"/>
      <c r="BO7" s="60" t="str">
        <f>IF(COUNT(BO8,BO11)=0,"",SUM(BO8:BO11)/COUNT(BO8,BO11))</f>
        <v/>
      </c>
      <c r="BP7" s="63" t="str">
        <f t="shared" si="14"/>
        <v/>
      </c>
      <c r="BQ7" s="60" t="str">
        <f>IF(COUNT(BQ8:BQ11)=0,"",SUM(BQ8:BQ11)/COUNT(BQ8:BQ11))</f>
        <v/>
      </c>
      <c r="BR7" s="115" t="str">
        <f t="shared" si="15"/>
        <v/>
      </c>
      <c r="BS7" s="197"/>
      <c r="BT7" s="197"/>
      <c r="BU7" s="198"/>
      <c r="BV7" s="60" t="str">
        <f>IF(COUNT(BV8:BV11)=0,"",SUM(BV8:BV11)/COUNT(BV8:BV11))</f>
        <v/>
      </c>
      <c r="BW7" s="61" t="str">
        <f t="shared" si="16"/>
        <v/>
      </c>
      <c r="BX7" s="196"/>
      <c r="BY7" s="197"/>
      <c r="BZ7" s="198"/>
      <c r="CA7" s="60" t="str">
        <f>IF(COUNT(CA8,CA11)=0,"",SUM(CA8:CA11)/COUNT(CA8,CA11))</f>
        <v/>
      </c>
      <c r="CB7" s="62" t="str">
        <f t="shared" si="17"/>
        <v/>
      </c>
      <c r="CC7" s="196"/>
      <c r="CD7" s="197"/>
      <c r="CE7" s="198"/>
      <c r="CF7" s="60" t="str">
        <f>IF(COUNT(CF8,CF11)=0,"",SUM(CF8:CF11)/COUNT(CF8,CF11))</f>
        <v/>
      </c>
      <c r="CG7" s="63" t="str">
        <f t="shared" si="18"/>
        <v/>
      </c>
      <c r="CH7" s="60" t="str">
        <f>IF(COUNT(CH8:CH11)=0,"",SUM(CH8:CH11)/COUNT(CH8:CH11))</f>
        <v/>
      </c>
      <c r="CI7" s="115" t="str">
        <f t="shared" si="19"/>
        <v/>
      </c>
      <c r="CJ7" s="197"/>
      <c r="CK7" s="197"/>
      <c r="CL7" s="198"/>
      <c r="CM7" s="60" t="str">
        <f>IF(COUNT(CM8:CM11)=0,"",SUM(CM8:CM11)/COUNT(CM8:CM11))</f>
        <v/>
      </c>
      <c r="CN7" s="61" t="str">
        <f t="shared" si="20"/>
        <v/>
      </c>
      <c r="CO7" s="196"/>
      <c r="CP7" s="197"/>
      <c r="CQ7" s="198"/>
      <c r="CR7" s="60" t="str">
        <f>IF(COUNT(CR8,CR11)=0,"",SUM(CR8:CR11)/COUNT(CR8,CR11))</f>
        <v/>
      </c>
      <c r="CS7" s="62" t="str">
        <f t="shared" si="21"/>
        <v/>
      </c>
      <c r="CT7" s="196"/>
      <c r="CU7" s="197"/>
      <c r="CV7" s="198"/>
      <c r="CW7" s="60" t="str">
        <f>IF(COUNT(CW8,CW11)=0,"",SUM(CW8:CW11)/COUNT(CW8,CW11))</f>
        <v/>
      </c>
      <c r="CX7" s="63" t="str">
        <f t="shared" si="22"/>
        <v/>
      </c>
      <c r="CY7" s="60" t="str">
        <f>IF(COUNT(CY8:CY11)=0,"",SUM(CY8:CY11)/COUNT(CY8:CY11))</f>
        <v/>
      </c>
      <c r="CZ7" s="115" t="str">
        <f t="shared" si="23"/>
        <v/>
      </c>
      <c r="DA7" s="197"/>
      <c r="DB7" s="197"/>
      <c r="DC7" s="198"/>
      <c r="DD7" s="60" t="str">
        <f>IF(COUNT(DD8:DD11)=0,"",SUM(DD8:DD11)/COUNT(DD8:DD11))</f>
        <v/>
      </c>
      <c r="DE7" s="61" t="str">
        <f t="shared" si="24"/>
        <v/>
      </c>
      <c r="DF7" s="196"/>
      <c r="DG7" s="197"/>
      <c r="DH7" s="198"/>
      <c r="DI7" s="60" t="str">
        <f>IF(COUNT(DI8,DI11)=0,"",SUM(DI8:DI11)/COUNT(DI8,DI11))</f>
        <v/>
      </c>
      <c r="DJ7" s="62" t="str">
        <f t="shared" si="25"/>
        <v/>
      </c>
      <c r="DK7" s="196"/>
      <c r="DL7" s="197"/>
      <c r="DM7" s="198"/>
      <c r="DN7" s="60" t="str">
        <f>IF(COUNT(DN8,DN11)=0,"",SUM(DN8:DN11)/COUNT(DN8,DN11))</f>
        <v/>
      </c>
      <c r="DO7" s="63" t="str">
        <f t="shared" si="26"/>
        <v/>
      </c>
      <c r="DP7" s="60" t="str">
        <f>IF(COUNT(DP8:DP11)=0,"",SUM(DP8:DP11)/COUNT(DP8:DP11))</f>
        <v/>
      </c>
      <c r="DQ7" s="115" t="str">
        <f t="shared" si="27"/>
        <v/>
      </c>
      <c r="DR7" s="197"/>
      <c r="DS7" s="197"/>
      <c r="DT7" s="198"/>
      <c r="DU7" s="60" t="str">
        <f>IF(COUNT(DU8:DU11)=0,"",SUM(DU8:DU11)/COUNT(DU8:DU11))</f>
        <v/>
      </c>
      <c r="DV7" s="61" t="str">
        <f t="shared" si="28"/>
        <v/>
      </c>
      <c r="DW7" s="196"/>
      <c r="DX7" s="197"/>
      <c r="DY7" s="198"/>
      <c r="DZ7" s="60" t="str">
        <f>IF(COUNT(DZ8,DZ11)=0,"",SUM(DZ8:DZ11)/COUNT(DZ8,DZ11))</f>
        <v/>
      </c>
      <c r="EA7" s="62" t="str">
        <f t="shared" si="29"/>
        <v/>
      </c>
      <c r="EB7" s="196"/>
      <c r="EC7" s="197"/>
      <c r="ED7" s="198"/>
      <c r="EE7" s="60" t="str">
        <f>IF(COUNT(EE8,EE11)=0,"",SUM(EE8:EE11)/COUNT(EE8,EE11))</f>
        <v/>
      </c>
      <c r="EF7" s="63" t="str">
        <f t="shared" si="30"/>
        <v/>
      </c>
      <c r="EG7" s="60" t="str">
        <f>IF(COUNT(EG8:EG11)=0,"",SUM(EG8:EG11)/COUNT(EG8:EG11))</f>
        <v/>
      </c>
      <c r="EH7" s="115" t="str">
        <f t="shared" si="31"/>
        <v/>
      </c>
      <c r="EI7" s="197"/>
      <c r="EJ7" s="197"/>
      <c r="EK7" s="198"/>
      <c r="EL7" s="60" t="str">
        <f>IF(COUNT(EL8:EL11)=0,"",SUM(EL8:EL11)/COUNT(EL8:EL11))</f>
        <v/>
      </c>
      <c r="EM7" s="61" t="str">
        <f t="shared" si="32"/>
        <v/>
      </c>
      <c r="EN7" s="196"/>
      <c r="EO7" s="197"/>
      <c r="EP7" s="198"/>
      <c r="EQ7" s="60" t="str">
        <f>IF(COUNT(EQ8,EQ11)=0,"",SUM(EQ8:EQ11)/COUNT(EQ8,EQ11))</f>
        <v/>
      </c>
      <c r="ER7" s="62" t="str">
        <f t="shared" si="33"/>
        <v/>
      </c>
      <c r="ES7" s="196"/>
      <c r="ET7" s="197"/>
      <c r="EU7" s="198"/>
      <c r="EV7" s="60" t="str">
        <f>IF(COUNT(EV8,EV11)=0,"",SUM(EV8:EV11)/COUNT(EV8,EV11))</f>
        <v/>
      </c>
      <c r="EW7" s="63" t="str">
        <f t="shared" si="34"/>
        <v/>
      </c>
      <c r="EX7" s="60" t="str">
        <f>IF(COUNT(EX8:EX11)=0,"",SUM(EX8:EX11)/COUNT(EX8:EX11))</f>
        <v/>
      </c>
      <c r="EY7" s="115" t="str">
        <f t="shared" si="35"/>
        <v/>
      </c>
      <c r="EZ7" s="197"/>
      <c r="FA7" s="197"/>
      <c r="FB7" s="198"/>
      <c r="FC7" s="60" t="str">
        <f>IF(COUNT(FC8:FC11)=0,"",SUM(FC8:FC11)/COUNT(FC8:FC11))</f>
        <v/>
      </c>
      <c r="FD7" s="61" t="str">
        <f t="shared" si="36"/>
        <v/>
      </c>
      <c r="FE7" s="196"/>
      <c r="FF7" s="197"/>
      <c r="FG7" s="198"/>
      <c r="FH7" s="60" t="str">
        <f>IF(COUNT(FH8,FH11)=0,"",SUM(FH8:FH11)/COUNT(FH8,FH11))</f>
        <v/>
      </c>
      <c r="FI7" s="62" t="str">
        <f t="shared" si="37"/>
        <v/>
      </c>
      <c r="FJ7" s="196"/>
      <c r="FK7" s="197"/>
      <c r="FL7" s="198"/>
      <c r="FM7" s="60" t="str">
        <f>IF(COUNT(FM8,FM11)=0,"",SUM(FM8:FM11)/COUNT(FM8,FM11))</f>
        <v/>
      </c>
      <c r="FN7" s="63" t="str">
        <f t="shared" si="38"/>
        <v/>
      </c>
      <c r="FO7" s="60" t="str">
        <f>IF(COUNT(FO8:FO11)=0,"",SUM(FO8:FO11)/COUNT(FO8:FO11))</f>
        <v/>
      </c>
      <c r="FP7" s="115" t="str">
        <f t="shared" si="39"/>
        <v/>
      </c>
      <c r="FQ7" s="197"/>
      <c r="FR7" s="197"/>
      <c r="FS7" s="198"/>
      <c r="FT7" s="60" t="str">
        <f>IF(COUNT(FT8:FT11)=0,"",SUM(FT8:FT11)/COUNT(FT8:FT11))</f>
        <v/>
      </c>
      <c r="FU7" s="61" t="str">
        <f t="shared" si="40"/>
        <v/>
      </c>
      <c r="FV7" s="196"/>
      <c r="FW7" s="197"/>
      <c r="FX7" s="198"/>
      <c r="FY7" s="60" t="str">
        <f>IF(COUNT(FY8,FY11)=0,"",SUM(FY8:FY11)/COUNT(FY8,FY11))</f>
        <v/>
      </c>
      <c r="FZ7" s="62" t="str">
        <f t="shared" si="41"/>
        <v/>
      </c>
      <c r="GA7" s="196"/>
      <c r="GB7" s="197"/>
      <c r="GC7" s="198"/>
      <c r="GD7" s="60" t="str">
        <f>IF(COUNT(GD8,GD11)=0,"",SUM(GD8:GD11)/COUNT(GD8,GD11))</f>
        <v/>
      </c>
      <c r="GE7" s="63" t="str">
        <f t="shared" si="42"/>
        <v/>
      </c>
      <c r="GF7" s="60" t="str">
        <f>IF(COUNT(GF8:GF11)=0,"",SUM(GF8:GF11)/COUNT(GF8:GF11))</f>
        <v/>
      </c>
      <c r="GG7" s="115" t="str">
        <f t="shared" si="43"/>
        <v/>
      </c>
      <c r="GH7" s="197"/>
      <c r="GI7" s="197"/>
      <c r="GJ7" s="198"/>
      <c r="GK7" s="60" t="str">
        <f>IF(COUNT(GK8:GK11)=0,"",SUM(GK8:GK11)/COUNT(GK8:GK11))</f>
        <v/>
      </c>
      <c r="GL7" s="61" t="str">
        <f t="shared" si="44"/>
        <v/>
      </c>
      <c r="GM7" s="196"/>
      <c r="GN7" s="197"/>
      <c r="GO7" s="198"/>
      <c r="GP7" s="60" t="str">
        <f>IF(COUNT(GP8,GP11)=0,"",SUM(GP8:GP11)/COUNT(GP8,GP11))</f>
        <v/>
      </c>
      <c r="GQ7" s="62" t="str">
        <f t="shared" si="45"/>
        <v/>
      </c>
      <c r="GR7" s="196"/>
      <c r="GS7" s="197"/>
      <c r="GT7" s="198"/>
      <c r="GU7" s="60" t="str">
        <f>IF(COUNT(GU8,GU11)=0,"",SUM(GU8:GU11)/COUNT(GU8,GU11))</f>
        <v/>
      </c>
      <c r="GV7" s="63" t="str">
        <f t="shared" si="46"/>
        <v/>
      </c>
      <c r="GW7" s="60" t="str">
        <f>IF(COUNT(GW8:GW11)=0,"",SUM(GW8:GW11)/COUNT(GW8:GW11))</f>
        <v/>
      </c>
      <c r="GX7" s="115" t="str">
        <f t="shared" si="47"/>
        <v/>
      </c>
      <c r="GY7" s="197"/>
      <c r="GZ7" s="197"/>
      <c r="HA7" s="198"/>
      <c r="HB7" s="60" t="str">
        <f>IF(COUNT(HB8:HB11)=0,"",SUM(HB8:HB11)/COUNT(HB8:HB11))</f>
        <v/>
      </c>
      <c r="HC7" s="61" t="str">
        <f t="shared" si="48"/>
        <v/>
      </c>
      <c r="HD7" s="196"/>
      <c r="HE7" s="197"/>
      <c r="HF7" s="198"/>
      <c r="HG7" s="60" t="str">
        <f>IF(COUNT(HG8,HG11)=0,"",SUM(HG8:HG11)/COUNT(HG8,HG11))</f>
        <v/>
      </c>
      <c r="HH7" s="62" t="str">
        <f t="shared" si="49"/>
        <v/>
      </c>
      <c r="HI7" s="196"/>
      <c r="HJ7" s="197"/>
      <c r="HK7" s="198"/>
      <c r="HL7" s="60" t="str">
        <f>IF(COUNT(HL8,HL11)=0,"",SUM(HL8:HL11)/COUNT(HL8,HL11))</f>
        <v/>
      </c>
      <c r="HM7" s="63" t="str">
        <f t="shared" si="50"/>
        <v/>
      </c>
      <c r="HN7" s="60" t="str">
        <f>IF(COUNT(HN8:HN11)=0,"",SUM(HN8:HN11)/COUNT(HN8:HN11))</f>
        <v/>
      </c>
      <c r="HO7" s="115" t="str">
        <f t="shared" si="51"/>
        <v/>
      </c>
      <c r="HP7" s="197"/>
      <c r="HQ7" s="197"/>
      <c r="HR7" s="198"/>
      <c r="HS7" s="60" t="str">
        <f>IF(COUNT(HS8:HS11)=0,"",SUM(HS8:HS11)/COUNT(HS8:HS11))</f>
        <v/>
      </c>
      <c r="HT7" s="61" t="str">
        <f t="shared" si="52"/>
        <v/>
      </c>
      <c r="HU7" s="196"/>
      <c r="HV7" s="197"/>
      <c r="HW7" s="198"/>
      <c r="HX7" s="60" t="str">
        <f>IF(COUNT(HX8,HX11)=0,"",SUM(HX8:HX11)/COUNT(HX8,HX11))</f>
        <v/>
      </c>
      <c r="HY7" s="62" t="str">
        <f t="shared" si="53"/>
        <v/>
      </c>
      <c r="HZ7" s="196"/>
      <c r="IA7" s="197"/>
      <c r="IB7" s="198"/>
      <c r="IC7" s="60" t="str">
        <f>IF(COUNT(IC8,IC11)=0,"",SUM(IC8:IC11)/COUNT(IC8,IC11))</f>
        <v/>
      </c>
      <c r="ID7" s="63" t="str">
        <f t="shared" si="54"/>
        <v/>
      </c>
      <c r="IE7" s="60" t="str">
        <f>IF(COUNT(IE8:IE11)=0,"",SUM(IE8:IE11)/COUNT(IE8:IE11))</f>
        <v/>
      </c>
      <c r="IF7" s="115" t="str">
        <f t="shared" si="55"/>
        <v/>
      </c>
      <c r="IG7" s="197"/>
      <c r="IH7" s="197"/>
      <c r="II7" s="198"/>
      <c r="IJ7" s="60" t="str">
        <f>IF(COUNT(IJ8:IJ11)=0,"",SUM(IJ8:IJ11)/COUNT(IJ8:IJ11))</f>
        <v/>
      </c>
      <c r="IK7" s="61" t="str">
        <f t="shared" si="56"/>
        <v/>
      </c>
      <c r="IL7" s="196"/>
      <c r="IM7" s="197"/>
      <c r="IN7" s="198"/>
      <c r="IO7" s="60" t="str">
        <f>IF(COUNT(IO8,IO11)=0,"",SUM(IO8:IO11)/COUNT(IO8,IO11))</f>
        <v/>
      </c>
      <c r="IP7" s="62" t="str">
        <f t="shared" si="57"/>
        <v/>
      </c>
      <c r="IQ7" s="196"/>
      <c r="IR7" s="197"/>
      <c r="IS7" s="198"/>
      <c r="IT7" s="60" t="str">
        <f>IF(COUNT(IT8,IT11)=0,"",SUM(IT8:IT11)/COUNT(IT8,IT11))</f>
        <v/>
      </c>
      <c r="IU7" s="63" t="str">
        <f t="shared" si="58"/>
        <v/>
      </c>
      <c r="IV7" s="60" t="str">
        <f>IF(COUNT(IV8:IV11)=0,"",SUM(IV8:IV11)/COUNT(IV8:IV11))</f>
        <v/>
      </c>
      <c r="IW7" s="115" t="str">
        <f t="shared" si="59"/>
        <v/>
      </c>
      <c r="IX7" s="197"/>
      <c r="IY7" s="197"/>
      <c r="IZ7" s="198"/>
      <c r="JA7" s="60" t="str">
        <f>IF(COUNT(JA8:JA11)=0,"",SUM(JA8:JA11)/COUNT(JA8:JA11))</f>
        <v/>
      </c>
      <c r="JB7" s="61" t="str">
        <f t="shared" si="60"/>
        <v/>
      </c>
      <c r="JC7" s="196"/>
      <c r="JD7" s="197"/>
      <c r="JE7" s="198"/>
      <c r="JF7" s="60" t="str">
        <f>IF(COUNT(JF8,JF11)=0,"",SUM(JF8:JF11)/COUNT(JF8,JF11))</f>
        <v/>
      </c>
      <c r="JG7" s="62" t="str">
        <f t="shared" si="61"/>
        <v/>
      </c>
      <c r="JH7" s="196"/>
      <c r="JI7" s="197"/>
      <c r="JJ7" s="198"/>
      <c r="JK7" s="60" t="str">
        <f>IF(COUNT(JK8,JK11)=0,"",SUM(JK8:JK11)/COUNT(JK8,JK11))</f>
        <v/>
      </c>
      <c r="JL7" s="63" t="str">
        <f t="shared" si="62"/>
        <v/>
      </c>
      <c r="JM7" s="60" t="str">
        <f>IF(COUNT(JM8:JM11)=0,"",SUM(JM8:JM11)/COUNT(JM8:JM11))</f>
        <v/>
      </c>
      <c r="JN7" s="115" t="str">
        <f t="shared" si="63"/>
        <v/>
      </c>
      <c r="JO7" s="197"/>
      <c r="JP7" s="197"/>
      <c r="JQ7" s="198"/>
      <c r="JR7" s="60" t="str">
        <f>IF(COUNT(JR8:JR11)=0,"",SUM(JR8:JR11)/COUNT(JR8:JR11))</f>
        <v/>
      </c>
      <c r="JS7" s="61" t="str">
        <f t="shared" si="64"/>
        <v/>
      </c>
      <c r="JT7" s="196"/>
      <c r="JU7" s="197"/>
      <c r="JV7" s="198"/>
      <c r="JW7" s="60" t="str">
        <f>IF(COUNT(JW8,JW11)=0,"",SUM(JW8:JW11)/COUNT(JW8,JW11))</f>
        <v/>
      </c>
      <c r="JX7" s="62" t="str">
        <f t="shared" si="65"/>
        <v/>
      </c>
      <c r="JY7" s="196"/>
      <c r="JZ7" s="197"/>
      <c r="KA7" s="198"/>
      <c r="KB7" s="60" t="str">
        <f>IF(COUNT(KB8,KB11)=0,"",SUM(KB8:KB11)/COUNT(KB8,KB11))</f>
        <v/>
      </c>
      <c r="KC7" s="63" t="str">
        <f t="shared" si="66"/>
        <v/>
      </c>
      <c r="KD7" s="60" t="str">
        <f>IF(COUNT(KD8:KD11)=0,"",SUM(KD8:KD11)/COUNT(KD8:KD11))</f>
        <v/>
      </c>
      <c r="KE7" s="115" t="str">
        <f t="shared" si="67"/>
        <v/>
      </c>
      <c r="KF7" s="197"/>
      <c r="KG7" s="197"/>
      <c r="KH7" s="198"/>
      <c r="KI7" s="60" t="str">
        <f>IF(COUNT(KI8:KI11)=0,"",SUM(KI8:KI11)/COUNT(KI8:KI11))</f>
        <v/>
      </c>
      <c r="KJ7" s="61" t="str">
        <f t="shared" si="68"/>
        <v/>
      </c>
      <c r="KK7" s="196"/>
      <c r="KL7" s="197"/>
      <c r="KM7" s="198"/>
      <c r="KN7" s="60" t="str">
        <f>IF(COUNT(KN8,KN11)=0,"",SUM(KN8:KN11)/COUNT(KN8,KN11))</f>
        <v/>
      </c>
      <c r="KO7" s="62" t="str">
        <f t="shared" si="69"/>
        <v/>
      </c>
      <c r="KP7" s="196"/>
      <c r="KQ7" s="197"/>
      <c r="KR7" s="198"/>
      <c r="KS7" s="60" t="str">
        <f>IF(COUNT(KS8,KS11)=0,"",SUM(KS8:KS11)/COUNT(KS8,KS11))</f>
        <v/>
      </c>
      <c r="KT7" s="63" t="str">
        <f t="shared" si="70"/>
        <v/>
      </c>
      <c r="KU7" s="60" t="str">
        <f>IF(COUNT(KU8:KU11)=0,"",SUM(KU8:KU11)/COUNT(KU8:KU11))</f>
        <v/>
      </c>
      <c r="KV7" s="115" t="str">
        <f t="shared" si="71"/>
        <v/>
      </c>
      <c r="KW7" s="197"/>
      <c r="KX7" s="197"/>
      <c r="KY7" s="198"/>
      <c r="KZ7" s="60" t="str">
        <f>IF(COUNT(KZ8:KZ11)=0,"",SUM(KZ8:KZ11)/COUNT(KZ8:KZ11))</f>
        <v/>
      </c>
      <c r="LA7" s="61" t="str">
        <f t="shared" si="72"/>
        <v/>
      </c>
      <c r="LB7" s="196"/>
      <c r="LC7" s="197"/>
      <c r="LD7" s="198"/>
      <c r="LE7" s="60" t="str">
        <f>IF(COUNT(LE8,LE11)=0,"",SUM(LE8:LE11)/COUNT(LE8,LE11))</f>
        <v/>
      </c>
      <c r="LF7" s="62" t="str">
        <f t="shared" si="73"/>
        <v/>
      </c>
      <c r="LG7" s="196"/>
      <c r="LH7" s="197"/>
      <c r="LI7" s="198"/>
      <c r="LJ7" s="60" t="str">
        <f>IF(COUNT(LJ8,LJ11)=0,"",SUM(LJ8:LJ11)/COUNT(LJ8,LJ11))</f>
        <v/>
      </c>
      <c r="LK7" s="63" t="str">
        <f t="shared" si="74"/>
        <v/>
      </c>
      <c r="LL7" s="60" t="str">
        <f>IF(COUNT(LL8:LL11)=0,"",SUM(LL8:LL11)/COUNT(LL8:LL11))</f>
        <v/>
      </c>
      <c r="LM7" s="115" t="str">
        <f t="shared" si="75"/>
        <v/>
      </c>
      <c r="LN7" s="197"/>
      <c r="LO7" s="197"/>
      <c r="LP7" s="198"/>
      <c r="LQ7" s="60" t="str">
        <f>IF(COUNT(LQ8:LQ11)=0,"",SUM(LQ8:LQ11)/COUNT(LQ8:LQ11))</f>
        <v/>
      </c>
      <c r="LR7" s="61" t="str">
        <f t="shared" si="76"/>
        <v/>
      </c>
      <c r="LS7" s="196"/>
      <c r="LT7" s="197"/>
      <c r="LU7" s="198"/>
      <c r="LV7" s="60" t="str">
        <f>IF(COUNT(LV8,LV11)=0,"",SUM(LV8:LV11)/COUNT(LV8,LV11))</f>
        <v/>
      </c>
      <c r="LW7" s="62" t="str">
        <f t="shared" si="77"/>
        <v/>
      </c>
      <c r="LX7" s="196"/>
      <c r="LY7" s="197"/>
      <c r="LZ7" s="198"/>
      <c r="MA7" s="60" t="str">
        <f>IF(COUNT(MA8,MA11)=0,"",SUM(MA8:MA11)/COUNT(MA8,MA11))</f>
        <v/>
      </c>
      <c r="MB7" s="63" t="str">
        <f t="shared" si="78"/>
        <v/>
      </c>
      <c r="MC7" s="60" t="str">
        <f>IF(COUNT(MC8:MC11)=0,"",SUM(MC8:MC11)/COUNT(MC8:MC11))</f>
        <v/>
      </c>
      <c r="MD7" s="115" t="str">
        <f t="shared" si="79"/>
        <v/>
      </c>
      <c r="ME7" s="197"/>
      <c r="MF7" s="197"/>
      <c r="MG7" s="198"/>
      <c r="MH7" s="60" t="str">
        <f>IF(COUNT(MH8:MH11)=0,"",SUM(MH8:MH11)/COUNT(MH8:MH11))</f>
        <v/>
      </c>
      <c r="MI7" s="61" t="str">
        <f t="shared" si="80"/>
        <v/>
      </c>
      <c r="MJ7" s="196"/>
      <c r="MK7" s="197"/>
      <c r="ML7" s="198"/>
      <c r="MM7" s="60" t="str">
        <f>IF(COUNT(MM8,MM11)=0,"",SUM(MM8:MM11)/COUNT(MM8,MM11))</f>
        <v/>
      </c>
      <c r="MN7" s="62" t="str">
        <f t="shared" si="81"/>
        <v/>
      </c>
      <c r="MO7" s="196"/>
      <c r="MP7" s="197"/>
      <c r="MQ7" s="198"/>
      <c r="MR7" s="60" t="str">
        <f>IF(COUNT(MR8,MR11)=0,"",SUM(MR8:MR11)/COUNT(MR8,MR11))</f>
        <v/>
      </c>
      <c r="MS7" s="63" t="str">
        <f t="shared" si="82"/>
        <v/>
      </c>
      <c r="MT7" s="60" t="str">
        <f>IF(COUNT(MT8:MT11)=0,"",SUM(MT8:MT11)/COUNT(MT8:MT11))</f>
        <v/>
      </c>
      <c r="MU7" s="115" t="str">
        <f t="shared" si="83"/>
        <v/>
      </c>
      <c r="MV7" s="197"/>
      <c r="MW7" s="197"/>
      <c r="MX7" s="198"/>
      <c r="MY7" s="60" t="str">
        <f>IF(COUNT(MY8:MY11)=0,"",SUM(MY8:MY11)/COUNT(MY8:MY11))</f>
        <v/>
      </c>
      <c r="MZ7" s="61" t="str">
        <f t="shared" si="84"/>
        <v/>
      </c>
      <c r="NA7" s="196"/>
      <c r="NB7" s="197"/>
      <c r="NC7" s="198"/>
      <c r="ND7" s="60" t="str">
        <f>IF(COUNT(ND8,ND11)=0,"",SUM(ND8:ND11)/COUNT(ND8,ND11))</f>
        <v/>
      </c>
      <c r="NE7" s="62" t="str">
        <f t="shared" si="85"/>
        <v/>
      </c>
      <c r="NF7" s="196"/>
      <c r="NG7" s="197"/>
      <c r="NH7" s="198"/>
      <c r="NI7" s="60" t="str">
        <f>IF(COUNT(NI8,NI11)=0,"",SUM(NI8:NI11)/COUNT(NI8,NI11))</f>
        <v/>
      </c>
      <c r="NJ7" s="63" t="str">
        <f t="shared" si="86"/>
        <v/>
      </c>
      <c r="NK7" s="60" t="str">
        <f>IF(COUNT(NK8:NK11)=0,"",SUM(NK8:NK11)/COUNT(NK8:NK11))</f>
        <v/>
      </c>
      <c r="NL7" s="115" t="str">
        <f t="shared" si="87"/>
        <v/>
      </c>
      <c r="NM7" s="197"/>
      <c r="NN7" s="197"/>
      <c r="NO7" s="198"/>
      <c r="NP7" s="60" t="str">
        <f>IF(COUNT(NP8:NP11)=0,"",SUM(NP8:NP11)/COUNT(NP8:NP11))</f>
        <v/>
      </c>
      <c r="NQ7" s="61" t="str">
        <f t="shared" si="88"/>
        <v/>
      </c>
      <c r="NR7" s="196"/>
      <c r="NS7" s="197"/>
      <c r="NT7" s="198"/>
      <c r="NU7" s="60" t="str">
        <f>IF(COUNT(NU8,NU11)=0,"",SUM(NU8:NU11)/COUNT(NU8,NU11))</f>
        <v/>
      </c>
      <c r="NV7" s="62" t="str">
        <f t="shared" si="89"/>
        <v/>
      </c>
      <c r="NW7" s="196"/>
      <c r="NX7" s="197"/>
      <c r="NY7" s="198"/>
      <c r="NZ7" s="60" t="str">
        <f>IF(COUNT(NZ8,NZ11)=0,"",SUM(NZ8:NZ11)/COUNT(NZ8,NZ11))</f>
        <v/>
      </c>
      <c r="OA7" s="63" t="str">
        <f t="shared" si="90"/>
        <v/>
      </c>
      <c r="OB7" s="60" t="str">
        <f>IF(COUNT(OB8:OB11)=0,"",SUM(OB8:OB11)/COUNT(OB8:OB11))</f>
        <v/>
      </c>
      <c r="OC7" s="115" t="str">
        <f t="shared" si="91"/>
        <v/>
      </c>
      <c r="OD7" s="197"/>
      <c r="OE7" s="197"/>
      <c r="OF7" s="198"/>
      <c r="OG7" s="60" t="str">
        <f>IF(COUNT(OG8:OG11)=0,"",SUM(OG8:OG11)/COUNT(OG8:OG11))</f>
        <v/>
      </c>
      <c r="OH7" s="61" t="str">
        <f t="shared" si="92"/>
        <v/>
      </c>
      <c r="OI7" s="196"/>
      <c r="OJ7" s="197"/>
      <c r="OK7" s="198"/>
      <c r="OL7" s="60" t="str">
        <f>IF(COUNT(OL8,OL11)=0,"",SUM(OL8:OL11)/COUNT(OL8,OL11))</f>
        <v/>
      </c>
      <c r="OM7" s="62" t="str">
        <f t="shared" si="93"/>
        <v/>
      </c>
      <c r="ON7" s="196"/>
      <c r="OO7" s="197"/>
      <c r="OP7" s="198"/>
      <c r="OQ7" s="60" t="str">
        <f>IF(COUNT(OQ8,OQ11)=0,"",SUM(OQ8:OQ11)/COUNT(OQ8,OQ11))</f>
        <v/>
      </c>
      <c r="OR7" s="63" t="str">
        <f t="shared" si="94"/>
        <v/>
      </c>
      <c r="OS7" s="60" t="str">
        <f>IF(COUNT(OS8:OS11)=0,"",SUM(OS8:OS11)/COUNT(OS8:OS11))</f>
        <v/>
      </c>
      <c r="OT7" s="115" t="str">
        <f t="shared" si="95"/>
        <v/>
      </c>
      <c r="OU7" s="197"/>
      <c r="OV7" s="197"/>
      <c r="OW7" s="198"/>
      <c r="OX7" s="60" t="str">
        <f>IF(COUNT(OX8:OX11)=0,"",SUM(OX8:OX11)/COUNT(OX8:OX11))</f>
        <v/>
      </c>
      <c r="OY7" s="61" t="str">
        <f t="shared" si="96"/>
        <v/>
      </c>
      <c r="OZ7" s="196"/>
      <c r="PA7" s="197"/>
      <c r="PB7" s="198"/>
      <c r="PC7" s="60" t="str">
        <f>IF(COUNT(PC8,PC11)=0,"",SUM(PC8:PC11)/COUNT(PC8,PC11))</f>
        <v/>
      </c>
      <c r="PD7" s="62" t="str">
        <f t="shared" si="97"/>
        <v/>
      </c>
      <c r="PE7" s="196"/>
      <c r="PF7" s="197"/>
      <c r="PG7" s="198"/>
      <c r="PH7" s="60" t="str">
        <f>IF(COUNT(PH8,PH11)=0,"",SUM(PH8:PH11)/COUNT(PH8,PH11))</f>
        <v/>
      </c>
      <c r="PI7" s="63" t="str">
        <f t="shared" si="98"/>
        <v/>
      </c>
      <c r="PJ7" s="60" t="str">
        <f>IF(COUNT(PJ8:PJ11)=0,"",SUM(PJ8:PJ11)/COUNT(PJ8:PJ11))</f>
        <v/>
      </c>
      <c r="PK7" s="115" t="str">
        <f t="shared" si="99"/>
        <v/>
      </c>
      <c r="PL7" s="197"/>
      <c r="PM7" s="197"/>
      <c r="PN7" s="198"/>
      <c r="PO7" s="60" t="str">
        <f>IF(COUNT(PO8:PO11)=0,"",SUM(PO8:PO11)/COUNT(PO8:PO11))</f>
        <v/>
      </c>
      <c r="PP7" s="61" t="str">
        <f t="shared" si="100"/>
        <v/>
      </c>
      <c r="PQ7" s="196"/>
      <c r="PR7" s="197"/>
      <c r="PS7" s="198"/>
      <c r="PT7" s="60" t="str">
        <f>IF(COUNT(PT8,PT11)=0,"",SUM(PT8:PT11)/COUNT(PT8,PT11))</f>
        <v/>
      </c>
      <c r="PU7" s="62" t="str">
        <f t="shared" si="101"/>
        <v/>
      </c>
      <c r="PV7" s="196"/>
      <c r="PW7" s="197"/>
      <c r="PX7" s="198"/>
      <c r="PY7" s="60" t="str">
        <f>IF(COUNT(PY8,PY11)=0,"",SUM(PY8:PY11)/COUNT(PY8,PY11))</f>
        <v/>
      </c>
      <c r="PZ7" s="63" t="str">
        <f t="shared" si="102"/>
        <v/>
      </c>
      <c r="QA7" s="60" t="str">
        <f>IF(COUNT(QA8:QA11)=0,"",SUM(QA8:QA11)/COUNT(QA8:QA11))</f>
        <v/>
      </c>
      <c r="QB7" s="115" t="str">
        <f t="shared" si="103"/>
        <v/>
      </c>
      <c r="QC7" s="197"/>
      <c r="QD7" s="197"/>
      <c r="QE7" s="198"/>
      <c r="QF7" s="60" t="str">
        <f>IF(COUNT(QF8:QF11)=0,"",SUM(QF8:QF11)/COUNT(QF8:QF11))</f>
        <v/>
      </c>
      <c r="QG7" s="61" t="str">
        <f t="shared" si="104"/>
        <v/>
      </c>
      <c r="QH7" s="196"/>
      <c r="QI7" s="197"/>
      <c r="QJ7" s="198"/>
      <c r="QK7" s="60" t="str">
        <f>IF(COUNT(QK8,QK11)=0,"",SUM(QK8:QK11)/COUNT(QK8,QK11))</f>
        <v/>
      </c>
      <c r="QL7" s="62" t="str">
        <f t="shared" si="105"/>
        <v/>
      </c>
      <c r="QM7" s="196"/>
      <c r="QN7" s="197"/>
      <c r="QO7" s="198"/>
      <c r="QP7" s="60" t="str">
        <f>IF(COUNT(QP8,QP11)=0,"",SUM(QP8:QP11)/COUNT(QP8,QP11))</f>
        <v/>
      </c>
      <c r="QQ7" s="63" t="str">
        <f t="shared" si="106"/>
        <v/>
      </c>
      <c r="QR7" s="60" t="str">
        <f>IF(COUNT(QR8:QR11)=0,"",SUM(QR8:QR11)/COUNT(QR8:QR11))</f>
        <v/>
      </c>
      <c r="QS7" s="115" t="str">
        <f t="shared" si="107"/>
        <v/>
      </c>
      <c r="QT7" s="197"/>
      <c r="QU7" s="197"/>
      <c r="QV7" s="198"/>
      <c r="QW7" s="60" t="str">
        <f>IF(COUNT(QW8:QW11)=0,"",SUM(QW8:QW11)/COUNT(QW8:QW11))</f>
        <v/>
      </c>
      <c r="QX7" s="61" t="str">
        <f t="shared" si="108"/>
        <v/>
      </c>
      <c r="QY7" s="196"/>
      <c r="QZ7" s="197"/>
      <c r="RA7" s="198"/>
      <c r="RB7" s="60" t="str">
        <f>IF(COUNT(RB8,RB11)=0,"",SUM(RB8:RB11)/COUNT(RB8,RB11))</f>
        <v/>
      </c>
      <c r="RC7" s="62" t="str">
        <f t="shared" si="109"/>
        <v/>
      </c>
      <c r="RD7" s="196"/>
      <c r="RE7" s="197"/>
      <c r="RF7" s="198"/>
      <c r="RG7" s="60" t="str">
        <f>IF(COUNT(RG8,RG11)=0,"",SUM(RG8:RG11)/COUNT(RG8,RG11))</f>
        <v/>
      </c>
      <c r="RH7" s="63" t="str">
        <f t="shared" si="110"/>
        <v/>
      </c>
      <c r="RI7" s="60" t="str">
        <f>IF(COUNT(RI8:RI11)=0,"",SUM(RI8:RI11)/COUNT(RI8:RI11))</f>
        <v/>
      </c>
      <c r="RJ7" s="115" t="str">
        <f t="shared" si="111"/>
        <v/>
      </c>
      <c r="RK7" s="197"/>
      <c r="RL7" s="197"/>
      <c r="RM7" s="198"/>
      <c r="RN7" s="60" t="str">
        <f>IF(COUNT(RN8:RN11)=0,"",SUM(RN8:RN11)/COUNT(RN8:RN11))</f>
        <v/>
      </c>
      <c r="RO7" s="61" t="str">
        <f t="shared" si="112"/>
        <v/>
      </c>
      <c r="RP7" s="196"/>
      <c r="RQ7" s="197"/>
      <c r="RR7" s="198"/>
      <c r="RS7" s="60" t="str">
        <f>IF(COUNT(RS8,RS11)=0,"",SUM(RS8:RS11)/COUNT(RS8,RS11))</f>
        <v/>
      </c>
      <c r="RT7" s="62" t="str">
        <f t="shared" si="113"/>
        <v/>
      </c>
      <c r="RU7" s="196"/>
      <c r="RV7" s="197"/>
      <c r="RW7" s="198"/>
      <c r="RX7" s="60" t="str">
        <f>IF(COUNT(RX8,RX11)=0,"",SUM(RX8:RX11)/COUNT(RX8,RX11))</f>
        <v/>
      </c>
      <c r="RY7" s="63" t="str">
        <f t="shared" si="114"/>
        <v/>
      </c>
      <c r="RZ7" s="60" t="str">
        <f>IF(COUNT(RZ8:RZ11)=0,"",SUM(RZ8:RZ11)/COUNT(RZ8:RZ11))</f>
        <v/>
      </c>
      <c r="SA7" s="115" t="str">
        <f t="shared" si="115"/>
        <v/>
      </c>
      <c r="SB7" s="197"/>
      <c r="SC7" s="197"/>
      <c r="SD7" s="198"/>
      <c r="SE7" s="60" t="str">
        <f>IF(COUNT(SE8:SE11)=0,"",SUM(SE8:SE11)/COUNT(SE8:SE11))</f>
        <v/>
      </c>
      <c r="SF7" s="61" t="str">
        <f t="shared" si="116"/>
        <v/>
      </c>
      <c r="SG7" s="196"/>
      <c r="SH7" s="197"/>
      <c r="SI7" s="198"/>
      <c r="SJ7" s="60" t="str">
        <f>IF(COUNT(SJ8,SJ11)=0,"",SUM(SJ8:SJ11)/COUNT(SJ8,SJ11))</f>
        <v/>
      </c>
      <c r="SK7" s="62" t="str">
        <f t="shared" si="117"/>
        <v/>
      </c>
      <c r="SL7" s="196"/>
      <c r="SM7" s="197"/>
      <c r="SN7" s="198"/>
      <c r="SO7" s="60" t="str">
        <f>IF(COUNT(SO8,SO11)=0,"",SUM(SO8:SO11)/COUNT(SO8,SO11))</f>
        <v/>
      </c>
      <c r="SP7" s="63" t="str">
        <f t="shared" si="118"/>
        <v/>
      </c>
      <c r="SQ7" s="60" t="str">
        <f>IF(COUNT(SQ8:SQ11)=0,"",SUM(SQ8:SQ11)/COUNT(SQ8:SQ11))</f>
        <v/>
      </c>
      <c r="SR7" s="115" t="str">
        <f t="shared" si="119"/>
        <v/>
      </c>
      <c r="SS7" s="197"/>
      <c r="ST7" s="197"/>
      <c r="SU7" s="198"/>
      <c r="SV7" s="60" t="str">
        <f>IF(COUNT(SV8:SV11)=0,"",SUM(SV8:SV11)/COUNT(SV8:SV11))</f>
        <v/>
      </c>
      <c r="SW7" s="61" t="str">
        <f t="shared" si="120"/>
        <v/>
      </c>
      <c r="SX7" s="196"/>
      <c r="SY7" s="197"/>
      <c r="SZ7" s="198"/>
      <c r="TA7" s="60" t="str">
        <f>IF(COUNT(TA8,TA11)=0,"",SUM(TA8:TA11)/COUNT(TA8,TA11))</f>
        <v/>
      </c>
      <c r="TB7" s="62" t="str">
        <f t="shared" si="121"/>
        <v/>
      </c>
      <c r="TC7" s="196"/>
      <c r="TD7" s="197"/>
      <c r="TE7" s="198"/>
      <c r="TF7" s="60" t="str">
        <f>IF(COUNT(TF8,TF11)=0,"",SUM(TF8:TF11)/COUNT(TF8,TF11))</f>
        <v/>
      </c>
      <c r="TG7" s="63" t="str">
        <f t="shared" si="122"/>
        <v/>
      </c>
      <c r="TH7" s="60" t="str">
        <f>IF(COUNT(TH8:TH11)=0,"",SUM(TH8:TH11)/COUNT(TH8:TH11))</f>
        <v/>
      </c>
      <c r="TI7" s="115" t="str">
        <f t="shared" si="123"/>
        <v/>
      </c>
      <c r="TJ7" s="197"/>
      <c r="TK7" s="197"/>
      <c r="TL7" s="198"/>
      <c r="TM7" s="60" t="str">
        <f>IF(COUNT(TM8:TM11)=0,"",SUM(TM8:TM11)/COUNT(TM8:TM11))</f>
        <v/>
      </c>
      <c r="TN7" s="61" t="str">
        <f t="shared" si="124"/>
        <v/>
      </c>
      <c r="TO7" s="196"/>
      <c r="TP7" s="197"/>
      <c r="TQ7" s="198"/>
      <c r="TR7" s="60" t="str">
        <f>IF(COUNT(TR8,TR11)=0,"",SUM(TR8:TR11)/COUNT(TR8,TR11))</f>
        <v/>
      </c>
      <c r="TS7" s="62" t="str">
        <f t="shared" si="125"/>
        <v/>
      </c>
      <c r="TT7" s="196"/>
      <c r="TU7" s="197"/>
      <c r="TV7" s="198"/>
      <c r="TW7" s="60" t="str">
        <f>IF(COUNT(TW8,TW11)=0,"",SUM(TW8:TW11)/COUNT(TW8,TW11))</f>
        <v/>
      </c>
      <c r="TX7" s="63" t="str">
        <f t="shared" si="126"/>
        <v/>
      </c>
      <c r="TY7" s="60" t="str">
        <f>IF(COUNT(TY8:TY11)=0,"",SUM(TY8:TY11)/COUNT(TY8:TY11))</f>
        <v/>
      </c>
      <c r="TZ7" s="115" t="str">
        <f t="shared" si="127"/>
        <v/>
      </c>
    </row>
    <row r="8" spans="1:546" x14ac:dyDescent="0.25">
      <c r="A8" s="199" t="s">
        <v>38</v>
      </c>
      <c r="B8" s="200"/>
      <c r="C8" s="64"/>
      <c r="D8" s="65"/>
      <c r="E8" s="66" t="s">
        <v>24</v>
      </c>
      <c r="F8" s="67">
        <f>IF(COUNTBLANK($C$3:$E$3)=0,IF(COUNTA(C8:E8)=0,"",(COUNTIF(C8:E8,"A")*4+COUNTIF(C8:E8,"B")*3+COUNTIF(C8:E8,"C")*2+COUNTIF(C8:E8,"D"))/COUNTA(C8:E8)),"")</f>
        <v>2</v>
      </c>
      <c r="G8" s="68" t="str">
        <f t="shared" si="0"/>
        <v>C</v>
      </c>
      <c r="H8" s="64"/>
      <c r="I8" s="65"/>
      <c r="J8" s="66"/>
      <c r="K8" s="67" t="str">
        <f>IFERROR((((COUNTIF(Elève!H8:J8,"A"))*4)+((COUNTIF(Elève!H8:J8,"B"))*3)+((COUNTIF(Elève!H8:J8,"C"))*2)+((COUNTIF(Elève!H8:J8,"D"))*1))/(COUNTA(H8:J8)),"")</f>
        <v/>
      </c>
      <c r="L8" s="68" t="str">
        <f t="shared" si="1"/>
        <v/>
      </c>
      <c r="M8" s="64"/>
      <c r="N8" s="65"/>
      <c r="O8" s="66"/>
      <c r="P8" s="67" t="str">
        <f>IFERROR((((COUNTIF(Elève!M8:O8,"A"))*4)+((COUNTIF(Elève!M8:O8,"B"))*3)+((COUNTIF(Elève!M8:O8,"C"))*2)+((COUNTIF(Elève!M8:O8,"D"))*1))/(COUNTA(M8:O8)),"")</f>
        <v/>
      </c>
      <c r="Q8" s="68" t="str">
        <f t="shared" si="2"/>
        <v/>
      </c>
      <c r="R8" s="67">
        <f>IF(COUNT(F8,K8,P8)=0,"",SUM(F8,K8,P8)/COUNT(F8,K8,P8))</f>
        <v>2</v>
      </c>
      <c r="S8" s="118" t="str">
        <f t="shared" si="3"/>
        <v>C</v>
      </c>
      <c r="T8" s="111"/>
      <c r="U8" s="65"/>
      <c r="V8" s="66"/>
      <c r="W8" s="67" t="str">
        <f>IFERROR((((COUNTIF(Elève!T8:V8,"A"))*4)+((COUNTIF(Elève!T8:V8,"B"))*3)+((COUNTIF(Elève!T8:V8,"C"))*2)+((COUNTIF(Elève!T8:V8,"D"))*1))/(COUNTA(T8:V8)),"")</f>
        <v/>
      </c>
      <c r="X8" s="68" t="str">
        <f t="shared" si="4"/>
        <v/>
      </c>
      <c r="Y8" s="64"/>
      <c r="Z8" s="65"/>
      <c r="AA8" s="66"/>
      <c r="AB8" s="67" t="str">
        <f>IFERROR((((COUNTIF(Elève!Y8:AA8,"A"))*4)+((COUNTIF(Elève!Y8:AA8,"B"))*3)+((COUNTIF(Elève!Y8:AA8,"C"))*2)+((COUNTIF(Elève!Y8:AA8,"D"))*1))/(COUNTA(Y8:AA8)),"")</f>
        <v/>
      </c>
      <c r="AC8" s="68" t="str">
        <f t="shared" si="5"/>
        <v/>
      </c>
      <c r="AD8" s="64"/>
      <c r="AE8" s="65"/>
      <c r="AF8" s="66"/>
      <c r="AG8" s="67" t="str">
        <f>IFERROR((((COUNTIF(Elève!AD8:AF8,"A"))*4)+((COUNTIF(Elève!AD8:AF8,"B"))*3)+((COUNTIF(Elève!AD8:AF8,"C"))*2)+((COUNTIF(Elève!AD8:AF8,"D"))*1))/(COUNTA(AD8:AF8)),"")</f>
        <v/>
      </c>
      <c r="AH8" s="68" t="str">
        <f t="shared" si="6"/>
        <v/>
      </c>
      <c r="AI8" s="67" t="str">
        <f>IF(COUNT(W8,AB8,AG8)=0,"",SUM(W8,AB8,AG8)/COUNT(W8,AB8,AG8))</f>
        <v/>
      </c>
      <c r="AJ8" s="118" t="str">
        <f t="shared" si="7"/>
        <v/>
      </c>
      <c r="AK8" s="111"/>
      <c r="AL8" s="65"/>
      <c r="AM8" s="66"/>
      <c r="AN8" s="67" t="str">
        <f>IFERROR((((COUNTIF(Elève!AK8:AM8,"A"))*4)+((COUNTIF(Elève!AK8:AM8,"B"))*3)+((COUNTIF(Elève!AK8:AM8,"C"))*2)+((COUNTIF(Elève!AK8:AM8,"D"))*1))/(COUNTA(AK8:AM8)),"")</f>
        <v/>
      </c>
      <c r="AO8" s="68" t="str">
        <f t="shared" si="8"/>
        <v/>
      </c>
      <c r="AP8" s="64"/>
      <c r="AQ8" s="65"/>
      <c r="AR8" s="66"/>
      <c r="AS8" s="67" t="str">
        <f>IFERROR((((COUNTIF(Elève!AP8:AR8,"A"))*4)+((COUNTIF(Elève!AP8:AR8,"B"))*3)+((COUNTIF(Elève!AP8:AR8,"C"))*2)+((COUNTIF(Elève!AP8:AR8,"D"))*1))/(COUNTA(AP8:AR8)),"")</f>
        <v/>
      </c>
      <c r="AT8" s="68" t="str">
        <f t="shared" si="9"/>
        <v/>
      </c>
      <c r="AU8" s="64"/>
      <c r="AV8" s="65"/>
      <c r="AW8" s="66"/>
      <c r="AX8" s="67" t="str">
        <f>IFERROR((((COUNTIF(Elève!AU8:AW8,"A"))*4)+((COUNTIF(Elève!AU8:AW8,"B"))*3)+((COUNTIF(Elève!AU8:AW8,"C"))*2)+((COUNTIF(Elève!AU8:AW8,"D"))*1))/(COUNTA(AU8:AW8)),"")</f>
        <v/>
      </c>
      <c r="AY8" s="68" t="str">
        <f t="shared" si="10"/>
        <v/>
      </c>
      <c r="AZ8" s="67" t="str">
        <f>IF(COUNT(AN8,AS8,AX8)=0,"",SUM(AN8,AS8,AX8)/COUNT(AN8,AS8,AX8))</f>
        <v/>
      </c>
      <c r="BA8" s="118" t="str">
        <f t="shared" si="11"/>
        <v/>
      </c>
      <c r="BB8" s="111"/>
      <c r="BC8" s="65"/>
      <c r="BD8" s="66"/>
      <c r="BE8" s="67" t="str">
        <f>IFERROR((((COUNTIF(Elève!BB8:BD8,"A"))*4)+((COUNTIF(Elève!BB8:BD8,"B"))*3)+((COUNTIF(Elève!BB8:BD8,"C"))*2)+((COUNTIF(Elève!BB8:BD8,"D"))*1))/(COUNTA(BB8:BD8)),"")</f>
        <v/>
      </c>
      <c r="BF8" s="68" t="str">
        <f t="shared" si="12"/>
        <v/>
      </c>
      <c r="BG8" s="64"/>
      <c r="BH8" s="65"/>
      <c r="BI8" s="66"/>
      <c r="BJ8" s="67" t="str">
        <f>IFERROR((((COUNTIF(Elève!BG8:BI8,"A"))*4)+((COUNTIF(Elève!BG8:BI8,"B"))*3)+((COUNTIF(Elève!BG8:BI8,"C"))*2)+((COUNTIF(Elève!BG8:BI8,"D"))*1))/(COUNTA(BG8:BI8)),"")</f>
        <v/>
      </c>
      <c r="BK8" s="68" t="str">
        <f t="shared" si="13"/>
        <v/>
      </c>
      <c r="BL8" s="64"/>
      <c r="BM8" s="65"/>
      <c r="BN8" s="66"/>
      <c r="BO8" s="67" t="str">
        <f>IFERROR((((COUNTIF(Elève!BL8:BN8,"A"))*4)+((COUNTIF(Elève!BL8:BN8,"B"))*3)+((COUNTIF(Elève!BL8:BN8,"C"))*2)+((COUNTIF(Elève!BL8:BN8,"D"))*1))/(COUNTA(BL8:BN8)),"")</f>
        <v/>
      </c>
      <c r="BP8" s="68" t="str">
        <f t="shared" si="14"/>
        <v/>
      </c>
      <c r="BQ8" s="67" t="str">
        <f>IF(COUNT(BE8,BJ8,BO8)=0,"",SUM(BE8,BJ8,BO8)/COUNT(BE8,BJ8,BO8))</f>
        <v/>
      </c>
      <c r="BR8" s="118" t="str">
        <f t="shared" si="15"/>
        <v/>
      </c>
      <c r="BS8" s="111"/>
      <c r="BT8" s="65"/>
      <c r="BU8" s="66"/>
      <c r="BV8" s="67" t="str">
        <f>IFERROR((((COUNTIF(Elève!BS8:BU8,"A"))*4)+((COUNTIF(Elève!BS8:BU8,"B"))*3)+((COUNTIF(Elève!BS8:BU8,"C"))*2)+((COUNTIF(Elève!BS8:BU8,"D"))*1))/(COUNTA(BS8:BU8)),"")</f>
        <v/>
      </c>
      <c r="BW8" s="68" t="str">
        <f t="shared" si="16"/>
        <v/>
      </c>
      <c r="BX8" s="64"/>
      <c r="BY8" s="65"/>
      <c r="BZ8" s="66"/>
      <c r="CA8" s="67" t="str">
        <f>IFERROR((((COUNTIF(Elève!BX8:BZ8,"A"))*4)+((COUNTIF(Elève!BX8:BZ8,"B"))*3)+((COUNTIF(Elève!BX8:BZ8,"C"))*2)+((COUNTIF(Elève!BX8:BZ8,"D"))*1))/(COUNTA(BX8:BZ8)),"")</f>
        <v/>
      </c>
      <c r="CB8" s="68" t="str">
        <f t="shared" si="17"/>
        <v/>
      </c>
      <c r="CC8" s="64"/>
      <c r="CD8" s="65"/>
      <c r="CE8" s="66"/>
      <c r="CF8" s="67" t="str">
        <f>IFERROR((((COUNTIF(Elève!CC8:CE8,"A"))*4)+((COUNTIF(Elève!CC8:CE8,"B"))*3)+((COUNTIF(Elève!CC8:CE8,"C"))*2)+((COUNTIF(Elève!CC8:CE8,"D"))*1))/(COUNTA(CC8:CE8)),"")</f>
        <v/>
      </c>
      <c r="CG8" s="68" t="str">
        <f t="shared" si="18"/>
        <v/>
      </c>
      <c r="CH8" s="67" t="str">
        <f>IF(COUNT(BV8,CA8,CF8)=0,"",SUM(BV8,CA8,CF8)/COUNT(BV8,CA8,CF8))</f>
        <v/>
      </c>
      <c r="CI8" s="118" t="str">
        <f t="shared" si="19"/>
        <v/>
      </c>
      <c r="CJ8" s="111"/>
      <c r="CK8" s="65"/>
      <c r="CL8" s="66"/>
      <c r="CM8" s="67" t="str">
        <f>IFERROR((((COUNTIF(Elève!CJ8:CL8,"A"))*4)+((COUNTIF(Elève!CJ8:CL8,"B"))*3)+((COUNTIF(Elève!CJ8:CL8,"C"))*2)+((COUNTIF(Elève!CJ8:CL8,"D"))*1))/(COUNTA(CJ8:CL8)),"")</f>
        <v/>
      </c>
      <c r="CN8" s="68" t="str">
        <f t="shared" si="20"/>
        <v/>
      </c>
      <c r="CO8" s="64"/>
      <c r="CP8" s="65"/>
      <c r="CQ8" s="66"/>
      <c r="CR8" s="67" t="str">
        <f>IFERROR((((COUNTIF(Elève!CO8:CQ8,"A"))*4)+((COUNTIF(Elève!CO8:CQ8,"B"))*3)+((COUNTIF(Elève!CO8:CQ8,"C"))*2)+((COUNTIF(Elève!CO8:CQ8,"D"))*1))/(COUNTA(CO8:CQ8)),"")</f>
        <v/>
      </c>
      <c r="CS8" s="68" t="str">
        <f t="shared" si="21"/>
        <v/>
      </c>
      <c r="CT8" s="64"/>
      <c r="CU8" s="65"/>
      <c r="CV8" s="66"/>
      <c r="CW8" s="67" t="str">
        <f>IFERROR((((COUNTIF(Elève!CT8:CV8,"A"))*4)+((COUNTIF(Elève!CT8:CV8,"B"))*3)+((COUNTIF(Elève!CT8:CV8,"C"))*2)+((COUNTIF(Elève!CT8:CV8,"D"))*1))/(COUNTA(CT8:CV8)),"")</f>
        <v/>
      </c>
      <c r="CX8" s="68" t="str">
        <f t="shared" si="22"/>
        <v/>
      </c>
      <c r="CY8" s="67" t="str">
        <f>IF(COUNT(CM8,CR8,CW8)=0,"",SUM(CM8,CR8,CW8)/COUNT(CM8,CR8,CW8))</f>
        <v/>
      </c>
      <c r="CZ8" s="118" t="str">
        <f t="shared" si="23"/>
        <v/>
      </c>
      <c r="DA8" s="111"/>
      <c r="DB8" s="65"/>
      <c r="DC8" s="66"/>
      <c r="DD8" s="67" t="str">
        <f>IFERROR((((COUNTIF(Elève!DA8:DC8,"A"))*4)+((COUNTIF(Elève!DA8:DC8,"B"))*3)+((COUNTIF(Elève!DA8:DC8,"C"))*2)+((COUNTIF(Elève!DA8:DC8,"D"))*1))/(COUNTA(DA8:DC8)),"")</f>
        <v/>
      </c>
      <c r="DE8" s="68" t="str">
        <f t="shared" si="24"/>
        <v/>
      </c>
      <c r="DF8" s="64"/>
      <c r="DG8" s="65"/>
      <c r="DH8" s="66"/>
      <c r="DI8" s="67" t="str">
        <f>IFERROR((((COUNTIF(Elève!DF8:DH8,"A"))*4)+((COUNTIF(Elève!DF8:DH8,"B"))*3)+((COUNTIF(Elève!DF8:DH8,"C"))*2)+((COUNTIF(Elève!DF8:DH8,"D"))*1))/(COUNTA(DF8:DH8)),"")</f>
        <v/>
      </c>
      <c r="DJ8" s="68" t="str">
        <f t="shared" si="25"/>
        <v/>
      </c>
      <c r="DK8" s="64"/>
      <c r="DL8" s="65"/>
      <c r="DM8" s="66"/>
      <c r="DN8" s="67" t="str">
        <f>IFERROR((((COUNTIF(Elève!DK8:DM8,"A"))*4)+((COUNTIF(Elève!DK8:DM8,"B"))*3)+((COUNTIF(Elève!DK8:DM8,"C"))*2)+((COUNTIF(Elève!DK8:DM8,"D"))*1))/(COUNTA(DK8:DM8)),"")</f>
        <v/>
      </c>
      <c r="DO8" s="68" t="str">
        <f t="shared" si="26"/>
        <v/>
      </c>
      <c r="DP8" s="67" t="str">
        <f>IF(COUNT(DD8,DI8,DN8)=0,"",SUM(DD8,DI8,DN8)/COUNT(DD8,DI8,DN8))</f>
        <v/>
      </c>
      <c r="DQ8" s="118" t="str">
        <f t="shared" si="27"/>
        <v/>
      </c>
      <c r="DR8" s="111"/>
      <c r="DS8" s="65"/>
      <c r="DT8" s="66"/>
      <c r="DU8" s="67" t="str">
        <f>IFERROR((((COUNTIF(Elève!DR8:DT8,"A"))*4)+((COUNTIF(Elève!DR8:DT8,"B"))*3)+((COUNTIF(Elève!DR8:DT8,"C"))*2)+((COUNTIF(Elève!DR8:DT8,"D"))*1))/(COUNTA(DR8:DT8)),"")</f>
        <v/>
      </c>
      <c r="DV8" s="68" t="str">
        <f t="shared" si="28"/>
        <v/>
      </c>
      <c r="DW8" s="64"/>
      <c r="DX8" s="65"/>
      <c r="DY8" s="66"/>
      <c r="DZ8" s="67" t="str">
        <f>IFERROR((((COUNTIF(Elève!DW8:DY8,"A"))*4)+((COUNTIF(Elève!DW8:DY8,"B"))*3)+((COUNTIF(Elève!DW8:DY8,"C"))*2)+((COUNTIF(Elève!DW8:DY8,"D"))*1))/(COUNTA(DW8:DY8)),"")</f>
        <v/>
      </c>
      <c r="EA8" s="68" t="str">
        <f t="shared" si="29"/>
        <v/>
      </c>
      <c r="EB8" s="64"/>
      <c r="EC8" s="65"/>
      <c r="ED8" s="66"/>
      <c r="EE8" s="67" t="str">
        <f>IFERROR((((COUNTIF(Elève!EB8:ED8,"A"))*4)+((COUNTIF(Elève!EB8:ED8,"B"))*3)+((COUNTIF(Elève!EB8:ED8,"C"))*2)+((COUNTIF(Elève!EB8:ED8,"D"))*1))/(COUNTA(EB8:ED8)),"")</f>
        <v/>
      </c>
      <c r="EF8" s="68" t="str">
        <f t="shared" si="30"/>
        <v/>
      </c>
      <c r="EG8" s="67" t="str">
        <f>IF(COUNT(DU8,DZ8,EE8)=0,"",SUM(DU8,DZ8,EE8)/COUNT(DU8,DZ8,EE8))</f>
        <v/>
      </c>
      <c r="EH8" s="118" t="str">
        <f t="shared" si="31"/>
        <v/>
      </c>
      <c r="EI8" s="111"/>
      <c r="EJ8" s="65"/>
      <c r="EK8" s="66"/>
      <c r="EL8" s="67" t="str">
        <f>IFERROR((((COUNTIF(Elève!EI8:EK8,"A"))*4)+((COUNTIF(Elève!EI8:EK8,"B"))*3)+((COUNTIF(Elève!EI8:EK8,"C"))*2)+((COUNTIF(Elève!EI8:EK8,"D"))*1))/(COUNTA(EI8:EK8)),"")</f>
        <v/>
      </c>
      <c r="EM8" s="68" t="str">
        <f t="shared" si="32"/>
        <v/>
      </c>
      <c r="EN8" s="64"/>
      <c r="EO8" s="65"/>
      <c r="EP8" s="66"/>
      <c r="EQ8" s="67" t="str">
        <f>IFERROR((((COUNTIF(Elève!EN8:EP8,"A"))*4)+((COUNTIF(Elève!EN8:EP8,"B"))*3)+((COUNTIF(Elève!EN8:EP8,"C"))*2)+((COUNTIF(Elève!EN8:EP8,"D"))*1))/(COUNTA(EN8:EP8)),"")</f>
        <v/>
      </c>
      <c r="ER8" s="68" t="str">
        <f t="shared" si="33"/>
        <v/>
      </c>
      <c r="ES8" s="64"/>
      <c r="ET8" s="65"/>
      <c r="EU8" s="66"/>
      <c r="EV8" s="67" t="str">
        <f>IFERROR((((COUNTIF(Elève!ES8:EU8,"A"))*4)+((COUNTIF(Elève!ES8:EU8,"B"))*3)+((COUNTIF(Elève!ES8:EU8,"C"))*2)+((COUNTIF(Elève!ES8:EU8,"D"))*1))/(COUNTA(ES8:EU8)),"")</f>
        <v/>
      </c>
      <c r="EW8" s="68" t="str">
        <f t="shared" si="34"/>
        <v/>
      </c>
      <c r="EX8" s="67" t="str">
        <f>IF(COUNT(EL8,EQ8,EV8)=0,"",SUM(EL8,EQ8,EV8)/COUNT(EL8,EQ8,EV8))</f>
        <v/>
      </c>
      <c r="EY8" s="118" t="str">
        <f t="shared" si="35"/>
        <v/>
      </c>
      <c r="EZ8" s="111"/>
      <c r="FA8" s="65"/>
      <c r="FB8" s="66"/>
      <c r="FC8" s="67" t="str">
        <f>IFERROR((((COUNTIF(Elève!EZ8:FB8,"A"))*4)+((COUNTIF(Elève!EZ8:FB8,"B"))*3)+((COUNTIF(Elève!EZ8:FB8,"C"))*2)+((COUNTIF(Elève!EZ8:FB8,"D"))*1))/(COUNTA(EZ8:FB8)),"")</f>
        <v/>
      </c>
      <c r="FD8" s="68" t="str">
        <f t="shared" si="36"/>
        <v/>
      </c>
      <c r="FE8" s="64"/>
      <c r="FF8" s="65"/>
      <c r="FG8" s="66"/>
      <c r="FH8" s="67" t="str">
        <f>IFERROR((((COUNTIF(Elève!FE8:FG8,"A"))*4)+((COUNTIF(Elève!FE8:FG8,"B"))*3)+((COUNTIF(Elève!FE8:FG8,"C"))*2)+((COUNTIF(Elève!FE8:FG8,"D"))*1))/(COUNTA(FE8:FG8)),"")</f>
        <v/>
      </c>
      <c r="FI8" s="68" t="str">
        <f t="shared" si="37"/>
        <v/>
      </c>
      <c r="FJ8" s="64"/>
      <c r="FK8" s="65"/>
      <c r="FL8" s="66"/>
      <c r="FM8" s="67" t="str">
        <f>IFERROR((((COUNTIF(Elève!FJ8:FL8,"A"))*4)+((COUNTIF(Elève!FJ8:FL8,"B"))*3)+((COUNTIF(Elève!FJ8:FL8,"C"))*2)+((COUNTIF(Elève!FJ8:FL8,"D"))*1))/(COUNTA(FJ8:FL8)),"")</f>
        <v/>
      </c>
      <c r="FN8" s="68" t="str">
        <f t="shared" si="38"/>
        <v/>
      </c>
      <c r="FO8" s="67" t="str">
        <f>IF(COUNT(FC8,FH8,FM8)=0,"",SUM(FC8,FH8,FM8)/COUNT(FC8,FH8,FM8))</f>
        <v/>
      </c>
      <c r="FP8" s="118" t="str">
        <f t="shared" si="39"/>
        <v/>
      </c>
      <c r="FQ8" s="111"/>
      <c r="FR8" s="65"/>
      <c r="FS8" s="66"/>
      <c r="FT8" s="67" t="str">
        <f>IFERROR((((COUNTIF(Elève!FQ8:FS8,"A"))*4)+((COUNTIF(Elève!FQ8:FS8,"B"))*3)+((COUNTIF(Elève!FQ8:FS8,"C"))*2)+((COUNTIF(Elève!FQ8:FS8,"D"))*1))/(COUNTA(FQ8:FS8)),"")</f>
        <v/>
      </c>
      <c r="FU8" s="68" t="str">
        <f t="shared" si="40"/>
        <v/>
      </c>
      <c r="FV8" s="64"/>
      <c r="FW8" s="65"/>
      <c r="FX8" s="66"/>
      <c r="FY8" s="67" t="str">
        <f>IFERROR((((COUNTIF(Elève!FV8:FX8,"A"))*4)+((COUNTIF(Elève!FV8:FX8,"B"))*3)+((COUNTIF(Elève!FV8:FX8,"C"))*2)+((COUNTIF(Elève!FV8:FX8,"D"))*1))/(COUNTA(FV8:FX8)),"")</f>
        <v/>
      </c>
      <c r="FZ8" s="68" t="str">
        <f t="shared" si="41"/>
        <v/>
      </c>
      <c r="GA8" s="64"/>
      <c r="GB8" s="65"/>
      <c r="GC8" s="66"/>
      <c r="GD8" s="67" t="str">
        <f>IFERROR((((COUNTIF(Elève!GA8:GC8,"A"))*4)+((COUNTIF(Elève!GA8:GC8,"B"))*3)+((COUNTIF(Elève!GA8:GC8,"C"))*2)+((COUNTIF(Elève!GA8:GC8,"D"))*1))/(COUNTA(GA8:GC8)),"")</f>
        <v/>
      </c>
      <c r="GE8" s="68" t="str">
        <f t="shared" si="42"/>
        <v/>
      </c>
      <c r="GF8" s="67" t="str">
        <f>IF(COUNT(FT8,FY8,GD8)=0,"",SUM(FT8,FY8,GD8)/COUNT(FT8,FY8,GD8))</f>
        <v/>
      </c>
      <c r="GG8" s="118" t="str">
        <f t="shared" si="43"/>
        <v/>
      </c>
      <c r="GH8" s="111"/>
      <c r="GI8" s="65"/>
      <c r="GJ8" s="66"/>
      <c r="GK8" s="67" t="str">
        <f>IFERROR((((COUNTIF(Elève!GH8:GJ8,"A"))*4)+((COUNTIF(Elève!GH8:GJ8,"B"))*3)+((COUNTIF(Elève!GH8:GJ8,"C"))*2)+((COUNTIF(Elève!GH8:GJ8,"D"))*1))/(COUNTA(GH8:GJ8)),"")</f>
        <v/>
      </c>
      <c r="GL8" s="68" t="str">
        <f t="shared" si="44"/>
        <v/>
      </c>
      <c r="GM8" s="64"/>
      <c r="GN8" s="65"/>
      <c r="GO8" s="66"/>
      <c r="GP8" s="67" t="str">
        <f>IFERROR((((COUNTIF(Elève!GM8:GO8,"A"))*4)+((COUNTIF(Elève!GM8:GO8,"B"))*3)+((COUNTIF(Elève!GM8:GO8,"C"))*2)+((COUNTIF(Elève!GM8:GO8,"D"))*1))/(COUNTA(GM8:GO8)),"")</f>
        <v/>
      </c>
      <c r="GQ8" s="68" t="str">
        <f t="shared" si="45"/>
        <v/>
      </c>
      <c r="GR8" s="64"/>
      <c r="GS8" s="65"/>
      <c r="GT8" s="66"/>
      <c r="GU8" s="67" t="str">
        <f>IFERROR((((COUNTIF(Elève!GR8:GT8,"A"))*4)+((COUNTIF(Elève!GR8:GT8,"B"))*3)+((COUNTIF(Elève!GR8:GT8,"C"))*2)+((COUNTIF(Elève!GR8:GT8,"D"))*1))/(COUNTA(GR8:GT8)),"")</f>
        <v/>
      </c>
      <c r="GV8" s="68" t="str">
        <f t="shared" si="46"/>
        <v/>
      </c>
      <c r="GW8" s="67" t="str">
        <f>IF(COUNT(GK8,GP8,GU8)=0,"",SUM(GK8,GP8,GU8)/COUNT(GK8,GP8,GU8))</f>
        <v/>
      </c>
      <c r="GX8" s="118" t="str">
        <f t="shared" si="47"/>
        <v/>
      </c>
      <c r="GY8" s="111"/>
      <c r="GZ8" s="65"/>
      <c r="HA8" s="66"/>
      <c r="HB8" s="67" t="str">
        <f>IFERROR((((COUNTIF(Elève!GY8:HA8,"A"))*4)+((COUNTIF(Elève!GY8:HA8,"B"))*3)+((COUNTIF(Elève!GY8:HA8,"C"))*2)+((COUNTIF(Elève!GY8:HA8,"D"))*1))/(COUNTA(GY8:HA8)),"")</f>
        <v/>
      </c>
      <c r="HC8" s="68" t="str">
        <f t="shared" si="48"/>
        <v/>
      </c>
      <c r="HD8" s="64"/>
      <c r="HE8" s="65"/>
      <c r="HF8" s="66"/>
      <c r="HG8" s="67" t="str">
        <f>IFERROR((((COUNTIF(Elève!HD8:HF8,"A"))*4)+((COUNTIF(Elève!HD8:HF8,"B"))*3)+((COUNTIF(Elève!HD8:HF8,"C"))*2)+((COUNTIF(Elève!HD8:HF8,"D"))*1))/(COUNTA(HD8:HF8)),"")</f>
        <v/>
      </c>
      <c r="HH8" s="68" t="str">
        <f t="shared" si="49"/>
        <v/>
      </c>
      <c r="HI8" s="64"/>
      <c r="HJ8" s="65"/>
      <c r="HK8" s="66"/>
      <c r="HL8" s="67" t="str">
        <f>IFERROR((((COUNTIF(Elève!HI8:HK8,"A"))*4)+((COUNTIF(Elève!HI8:HK8,"B"))*3)+((COUNTIF(Elève!HI8:HK8,"C"))*2)+((COUNTIF(Elève!HI8:HK8,"D"))*1))/(COUNTA(HI8:HK8)),"")</f>
        <v/>
      </c>
      <c r="HM8" s="68" t="str">
        <f t="shared" si="50"/>
        <v/>
      </c>
      <c r="HN8" s="67" t="str">
        <f>IF(COUNT(HB8,HG8,HL8)=0,"",SUM(HB8,HG8,HL8)/COUNT(HB8,HG8,HL8))</f>
        <v/>
      </c>
      <c r="HO8" s="118" t="str">
        <f t="shared" si="51"/>
        <v/>
      </c>
      <c r="HP8" s="111"/>
      <c r="HQ8" s="65"/>
      <c r="HR8" s="66"/>
      <c r="HS8" s="67" t="str">
        <f>IFERROR((((COUNTIF(Elève!HP8:HR8,"A"))*4)+((COUNTIF(Elève!HP8:HR8,"B"))*3)+((COUNTIF(Elève!HP8:HR8,"C"))*2)+((COUNTIF(Elève!HP8:HR8,"D"))*1))/(COUNTA(HP8:HR8)),"")</f>
        <v/>
      </c>
      <c r="HT8" s="68" t="str">
        <f t="shared" si="52"/>
        <v/>
      </c>
      <c r="HU8" s="64"/>
      <c r="HV8" s="65"/>
      <c r="HW8" s="66"/>
      <c r="HX8" s="67" t="str">
        <f>IFERROR((((COUNTIF(Elève!HU8:HW8,"A"))*4)+((COUNTIF(Elève!HU8:HW8,"B"))*3)+((COUNTIF(Elève!HU8:HW8,"C"))*2)+((COUNTIF(Elève!HU8:HW8,"D"))*1))/(COUNTA(HU8:HW8)),"")</f>
        <v/>
      </c>
      <c r="HY8" s="68" t="str">
        <f t="shared" si="53"/>
        <v/>
      </c>
      <c r="HZ8" s="64"/>
      <c r="IA8" s="65"/>
      <c r="IB8" s="66"/>
      <c r="IC8" s="67" t="str">
        <f>IFERROR((((COUNTIF(Elève!HZ8:IB8,"A"))*4)+((COUNTIF(Elève!HZ8:IB8,"B"))*3)+((COUNTIF(Elève!HZ8:IB8,"C"))*2)+((COUNTIF(Elève!HZ8:IB8,"D"))*1))/(COUNTA(HZ8:IB8)),"")</f>
        <v/>
      </c>
      <c r="ID8" s="68" t="str">
        <f t="shared" si="54"/>
        <v/>
      </c>
      <c r="IE8" s="67" t="str">
        <f>IF(COUNT(HS8,HX8,IC8)=0,"",SUM(HS8,HX8,IC8)/COUNT(HS8,HX8,IC8))</f>
        <v/>
      </c>
      <c r="IF8" s="118" t="str">
        <f t="shared" si="55"/>
        <v/>
      </c>
      <c r="IG8" s="111"/>
      <c r="IH8" s="65"/>
      <c r="II8" s="66"/>
      <c r="IJ8" s="67" t="str">
        <f>IFERROR((((COUNTIF(Elève!IG8:II8,"A"))*4)+((COUNTIF(Elève!IG8:II8,"B"))*3)+((COUNTIF(Elève!IG8:II8,"C"))*2)+((COUNTIF(Elève!IG8:II8,"D"))*1))/(COUNTA(IG8:II8)),"")</f>
        <v/>
      </c>
      <c r="IK8" s="68" t="str">
        <f t="shared" si="56"/>
        <v/>
      </c>
      <c r="IL8" s="64"/>
      <c r="IM8" s="65"/>
      <c r="IN8" s="66"/>
      <c r="IO8" s="67" t="str">
        <f>IFERROR((((COUNTIF(Elève!IL8:IN8,"A"))*4)+((COUNTIF(Elève!IL8:IN8,"B"))*3)+((COUNTIF(Elève!IL8:IN8,"C"))*2)+((COUNTIF(Elève!IL8:IN8,"D"))*1))/(COUNTA(IL8:IN8)),"")</f>
        <v/>
      </c>
      <c r="IP8" s="68" t="str">
        <f t="shared" si="57"/>
        <v/>
      </c>
      <c r="IQ8" s="64"/>
      <c r="IR8" s="65"/>
      <c r="IS8" s="66"/>
      <c r="IT8" s="67" t="str">
        <f>IFERROR((((COUNTIF(Elève!IQ8:IS8,"A"))*4)+((COUNTIF(Elève!IQ8:IS8,"B"))*3)+((COUNTIF(Elève!IQ8:IS8,"C"))*2)+((COUNTIF(Elève!IQ8:IS8,"D"))*1))/(COUNTA(IQ8:IS8)),"")</f>
        <v/>
      </c>
      <c r="IU8" s="68" t="str">
        <f t="shared" si="58"/>
        <v/>
      </c>
      <c r="IV8" s="67" t="str">
        <f>IF(COUNT(IJ8,IO8,IT8)=0,"",SUM(IJ8,IO8,IT8)/COUNT(IJ8,IO8,IT8))</f>
        <v/>
      </c>
      <c r="IW8" s="118" t="str">
        <f t="shared" si="59"/>
        <v/>
      </c>
      <c r="IX8" s="111"/>
      <c r="IY8" s="65"/>
      <c r="IZ8" s="66"/>
      <c r="JA8" s="67" t="str">
        <f>IFERROR((((COUNTIF(Elève!IX8:IZ8,"A"))*4)+((COUNTIF(Elève!IX8:IZ8,"B"))*3)+((COUNTIF(Elève!IX8:IZ8,"C"))*2)+((COUNTIF(Elève!IX8:IZ8,"D"))*1))/(COUNTA(IX8:IZ8)),"")</f>
        <v/>
      </c>
      <c r="JB8" s="68" t="str">
        <f t="shared" si="60"/>
        <v/>
      </c>
      <c r="JC8" s="64"/>
      <c r="JD8" s="65"/>
      <c r="JE8" s="66"/>
      <c r="JF8" s="67" t="str">
        <f>IFERROR((((COUNTIF(Elève!JC8:JE8,"A"))*4)+((COUNTIF(Elève!JC8:JE8,"B"))*3)+((COUNTIF(Elève!JC8:JE8,"C"))*2)+((COUNTIF(Elève!JC8:JE8,"D"))*1))/(COUNTA(JC8:JE8)),"")</f>
        <v/>
      </c>
      <c r="JG8" s="68" t="str">
        <f t="shared" si="61"/>
        <v/>
      </c>
      <c r="JH8" s="64"/>
      <c r="JI8" s="65"/>
      <c r="JJ8" s="66"/>
      <c r="JK8" s="67" t="str">
        <f>IFERROR((((COUNTIF(Elève!JH8:JJ8,"A"))*4)+((COUNTIF(Elève!JH8:JJ8,"B"))*3)+((COUNTIF(Elève!JH8:JJ8,"C"))*2)+((COUNTIF(Elève!JH8:JJ8,"D"))*1))/(COUNTA(JH8:JJ8)),"")</f>
        <v/>
      </c>
      <c r="JL8" s="68" t="str">
        <f t="shared" si="62"/>
        <v/>
      </c>
      <c r="JM8" s="67" t="str">
        <f>IF(COUNT(JA8,JF8,JK8)=0,"",SUM(JA8,JF8,JK8)/COUNT(JA8,JF8,JK8))</f>
        <v/>
      </c>
      <c r="JN8" s="118" t="str">
        <f t="shared" si="63"/>
        <v/>
      </c>
      <c r="JO8" s="111"/>
      <c r="JP8" s="65"/>
      <c r="JQ8" s="66"/>
      <c r="JR8" s="67" t="str">
        <f>IFERROR((((COUNTIF(Elève!JO8:JQ8,"A"))*4)+((COUNTIF(Elève!JO8:JQ8,"B"))*3)+((COUNTIF(Elève!JO8:JQ8,"C"))*2)+((COUNTIF(Elève!JO8:JQ8,"D"))*1))/(COUNTA(JO8:JQ8)),"")</f>
        <v/>
      </c>
      <c r="JS8" s="68" t="str">
        <f t="shared" si="64"/>
        <v/>
      </c>
      <c r="JT8" s="64"/>
      <c r="JU8" s="65"/>
      <c r="JV8" s="66"/>
      <c r="JW8" s="67" t="str">
        <f>IFERROR((((COUNTIF(Elève!JT8:JV8,"A"))*4)+((COUNTIF(Elève!JT8:JV8,"B"))*3)+((COUNTIF(Elève!JT8:JV8,"C"))*2)+((COUNTIF(Elève!JT8:JV8,"D"))*1))/(COUNTA(JT8:JV8)),"")</f>
        <v/>
      </c>
      <c r="JX8" s="68" t="str">
        <f t="shared" si="65"/>
        <v/>
      </c>
      <c r="JY8" s="64"/>
      <c r="JZ8" s="65"/>
      <c r="KA8" s="66"/>
      <c r="KB8" s="67" t="str">
        <f>IFERROR((((COUNTIF(Elève!JY8:KA8,"A"))*4)+((COUNTIF(Elève!JY8:KA8,"B"))*3)+((COUNTIF(Elève!JY8:KA8,"C"))*2)+((COUNTIF(Elève!JY8:KA8,"D"))*1))/(COUNTA(JY8:KA8)),"")</f>
        <v/>
      </c>
      <c r="KC8" s="68" t="str">
        <f t="shared" si="66"/>
        <v/>
      </c>
      <c r="KD8" s="67" t="str">
        <f>IF(COUNT(JR8,JW8,KB8)=0,"",SUM(JR8,JW8,KB8)/COUNT(JR8,JW8,KB8))</f>
        <v/>
      </c>
      <c r="KE8" s="118" t="str">
        <f t="shared" si="67"/>
        <v/>
      </c>
      <c r="KF8" s="111"/>
      <c r="KG8" s="65"/>
      <c r="KH8" s="66"/>
      <c r="KI8" s="67" t="str">
        <f>IFERROR((((COUNTIF(Elève!KF8:KH8,"A"))*4)+((COUNTIF(Elève!KF8:KH8,"B"))*3)+((COUNTIF(Elève!KF8:KH8,"C"))*2)+((COUNTIF(Elève!KF8:KH8,"D"))*1))/(COUNTA(KF8:KH8)),"")</f>
        <v/>
      </c>
      <c r="KJ8" s="68" t="str">
        <f t="shared" si="68"/>
        <v/>
      </c>
      <c r="KK8" s="64"/>
      <c r="KL8" s="65"/>
      <c r="KM8" s="66"/>
      <c r="KN8" s="67" t="str">
        <f>IFERROR((((COUNTIF(Elève!KK8:KM8,"A"))*4)+((COUNTIF(Elève!KK8:KM8,"B"))*3)+((COUNTIF(Elève!KK8:KM8,"C"))*2)+((COUNTIF(Elève!KK8:KM8,"D"))*1))/(COUNTA(KK8:KM8)),"")</f>
        <v/>
      </c>
      <c r="KO8" s="68" t="str">
        <f t="shared" si="69"/>
        <v/>
      </c>
      <c r="KP8" s="64"/>
      <c r="KQ8" s="65"/>
      <c r="KR8" s="66"/>
      <c r="KS8" s="67" t="str">
        <f>IFERROR((((COUNTIF(Elève!KP8:KR8,"A"))*4)+((COUNTIF(Elève!KP8:KR8,"B"))*3)+((COUNTIF(Elève!KP8:KR8,"C"))*2)+((COUNTIF(Elève!KP8:KR8,"D"))*1))/(COUNTA(KP8:KR8)),"")</f>
        <v/>
      </c>
      <c r="KT8" s="68" t="str">
        <f t="shared" si="70"/>
        <v/>
      </c>
      <c r="KU8" s="67" t="str">
        <f>IF(COUNT(KI8,KN8,KS8)=0,"",SUM(KI8,KN8,KS8)/COUNT(KI8,KN8,KS8))</f>
        <v/>
      </c>
      <c r="KV8" s="118" t="str">
        <f t="shared" si="71"/>
        <v/>
      </c>
      <c r="KW8" s="111"/>
      <c r="KX8" s="65"/>
      <c r="KY8" s="66"/>
      <c r="KZ8" s="67" t="str">
        <f>IFERROR((((COUNTIF(Elève!KW8:KY8,"A"))*4)+((COUNTIF(Elève!KW8:KY8,"B"))*3)+((COUNTIF(Elève!KW8:KY8,"C"))*2)+((COUNTIF(Elève!KW8:KY8,"D"))*1))/(COUNTA(KW8:KY8)),"")</f>
        <v/>
      </c>
      <c r="LA8" s="68" t="str">
        <f t="shared" si="72"/>
        <v/>
      </c>
      <c r="LB8" s="64"/>
      <c r="LC8" s="65"/>
      <c r="LD8" s="66"/>
      <c r="LE8" s="67" t="str">
        <f>IFERROR((((COUNTIF(Elève!LB8:LD8,"A"))*4)+((COUNTIF(Elève!LB8:LD8,"B"))*3)+((COUNTIF(Elève!LB8:LD8,"C"))*2)+((COUNTIF(Elève!LB8:LD8,"D"))*1))/(COUNTA(LB8:LD8)),"")</f>
        <v/>
      </c>
      <c r="LF8" s="68" t="str">
        <f t="shared" si="73"/>
        <v/>
      </c>
      <c r="LG8" s="64"/>
      <c r="LH8" s="65"/>
      <c r="LI8" s="66"/>
      <c r="LJ8" s="67" t="str">
        <f>IFERROR((((COUNTIF(Elève!LG8:LI8,"A"))*4)+((COUNTIF(Elève!LG8:LI8,"B"))*3)+((COUNTIF(Elève!LG8:LI8,"C"))*2)+((COUNTIF(Elève!LG8:LI8,"D"))*1))/(COUNTA(LG8:LI8)),"")</f>
        <v/>
      </c>
      <c r="LK8" s="68" t="str">
        <f t="shared" si="74"/>
        <v/>
      </c>
      <c r="LL8" s="67" t="str">
        <f>IF(COUNT(KZ8,LE8,LJ8)=0,"",SUM(KZ8,LE8,LJ8)/COUNT(KZ8,LE8,LJ8))</f>
        <v/>
      </c>
      <c r="LM8" s="118" t="str">
        <f t="shared" si="75"/>
        <v/>
      </c>
      <c r="LN8" s="111"/>
      <c r="LO8" s="65"/>
      <c r="LP8" s="66"/>
      <c r="LQ8" s="67" t="str">
        <f>IFERROR((((COUNTIF(Elève!LN8:LP8,"A"))*4)+((COUNTIF(Elève!LN8:LP8,"B"))*3)+((COUNTIF(Elève!LN8:LP8,"C"))*2)+((COUNTIF(Elève!LN8:LP8,"D"))*1))/(COUNTA(LN8:LP8)),"")</f>
        <v/>
      </c>
      <c r="LR8" s="68" t="str">
        <f t="shared" si="76"/>
        <v/>
      </c>
      <c r="LS8" s="64"/>
      <c r="LT8" s="65"/>
      <c r="LU8" s="66"/>
      <c r="LV8" s="67" t="str">
        <f>IFERROR((((COUNTIF(Elève!LS8:LU8,"A"))*4)+((COUNTIF(Elève!LS8:LU8,"B"))*3)+((COUNTIF(Elève!LS8:LU8,"C"))*2)+((COUNTIF(Elève!LS8:LU8,"D"))*1))/(COUNTA(LS8:LU8)),"")</f>
        <v/>
      </c>
      <c r="LW8" s="68" t="str">
        <f t="shared" si="77"/>
        <v/>
      </c>
      <c r="LX8" s="64"/>
      <c r="LY8" s="65"/>
      <c r="LZ8" s="66"/>
      <c r="MA8" s="67" t="str">
        <f>IFERROR((((COUNTIF(Elève!LX8:LZ8,"A"))*4)+((COUNTIF(Elève!LX8:LZ8,"B"))*3)+((COUNTIF(Elève!LX8:LZ8,"C"))*2)+((COUNTIF(Elève!LX8:LZ8,"D"))*1))/(COUNTA(LX8:LZ8)),"")</f>
        <v/>
      </c>
      <c r="MB8" s="68" t="str">
        <f t="shared" si="78"/>
        <v/>
      </c>
      <c r="MC8" s="67" t="str">
        <f>IF(COUNT(LQ8,LV8,MA8)=0,"",SUM(LQ8,LV8,MA8)/COUNT(LQ8,LV8,MA8))</f>
        <v/>
      </c>
      <c r="MD8" s="118" t="str">
        <f t="shared" si="79"/>
        <v/>
      </c>
      <c r="ME8" s="111"/>
      <c r="MF8" s="65"/>
      <c r="MG8" s="66"/>
      <c r="MH8" s="67" t="str">
        <f>IFERROR((((COUNTIF(Elève!ME8:MG8,"A"))*4)+((COUNTIF(Elève!ME8:MG8,"B"))*3)+((COUNTIF(Elève!ME8:MG8,"C"))*2)+((COUNTIF(Elève!ME8:MG8,"D"))*1))/(COUNTA(ME8:MG8)),"")</f>
        <v/>
      </c>
      <c r="MI8" s="68" t="str">
        <f t="shared" si="80"/>
        <v/>
      </c>
      <c r="MJ8" s="64"/>
      <c r="MK8" s="65"/>
      <c r="ML8" s="66"/>
      <c r="MM8" s="67" t="str">
        <f>IFERROR((((COUNTIF(Elève!MJ8:ML8,"A"))*4)+((COUNTIF(Elève!MJ8:ML8,"B"))*3)+((COUNTIF(Elève!MJ8:ML8,"C"))*2)+((COUNTIF(Elève!MJ8:ML8,"D"))*1))/(COUNTA(MJ8:ML8)),"")</f>
        <v/>
      </c>
      <c r="MN8" s="68" t="str">
        <f t="shared" si="81"/>
        <v/>
      </c>
      <c r="MO8" s="64"/>
      <c r="MP8" s="65"/>
      <c r="MQ8" s="66"/>
      <c r="MR8" s="67" t="str">
        <f>IFERROR((((COUNTIF(Elève!MO8:MQ8,"A"))*4)+((COUNTIF(Elève!MO8:MQ8,"B"))*3)+((COUNTIF(Elève!MO8:MQ8,"C"))*2)+((COUNTIF(Elève!MO8:MQ8,"D"))*1))/(COUNTA(MO8:MQ8)),"")</f>
        <v/>
      </c>
      <c r="MS8" s="68" t="str">
        <f t="shared" si="82"/>
        <v/>
      </c>
      <c r="MT8" s="67" t="str">
        <f>IF(COUNT(MH8,MM8,MR8)=0,"",SUM(MH8,MM8,MR8)/COUNT(MH8,MM8,MR8))</f>
        <v/>
      </c>
      <c r="MU8" s="118" t="str">
        <f t="shared" si="83"/>
        <v/>
      </c>
      <c r="MV8" s="111"/>
      <c r="MW8" s="65"/>
      <c r="MX8" s="66"/>
      <c r="MY8" s="67" t="str">
        <f>IFERROR((((COUNTIF(Elève!MV8:MX8,"A"))*4)+((COUNTIF(Elève!MV8:MX8,"B"))*3)+((COUNTIF(Elève!MV8:MX8,"C"))*2)+((COUNTIF(Elève!MV8:MX8,"D"))*1))/(COUNTA(MV8:MX8)),"")</f>
        <v/>
      </c>
      <c r="MZ8" s="68" t="str">
        <f t="shared" si="84"/>
        <v/>
      </c>
      <c r="NA8" s="64"/>
      <c r="NB8" s="65"/>
      <c r="NC8" s="66"/>
      <c r="ND8" s="67" t="str">
        <f>IFERROR((((COUNTIF(Elève!NA8:NC8,"A"))*4)+((COUNTIF(Elève!NA8:NC8,"B"))*3)+((COUNTIF(Elève!NA8:NC8,"C"))*2)+((COUNTIF(Elève!NA8:NC8,"D"))*1))/(COUNTA(NA8:NC8)),"")</f>
        <v/>
      </c>
      <c r="NE8" s="68" t="str">
        <f t="shared" si="85"/>
        <v/>
      </c>
      <c r="NF8" s="64"/>
      <c r="NG8" s="65"/>
      <c r="NH8" s="66"/>
      <c r="NI8" s="67" t="str">
        <f>IFERROR((((COUNTIF(Elève!NF8:NH8,"A"))*4)+((COUNTIF(Elève!NF8:NH8,"B"))*3)+((COUNTIF(Elève!NF8:NH8,"C"))*2)+((COUNTIF(Elève!NF8:NH8,"D"))*1))/(COUNTA(NF8:NH8)),"")</f>
        <v/>
      </c>
      <c r="NJ8" s="68" t="str">
        <f t="shared" si="86"/>
        <v/>
      </c>
      <c r="NK8" s="67" t="str">
        <f>IF(COUNT(MY8,ND8,NI8)=0,"",SUM(MY8,ND8,NI8)/COUNT(MY8,ND8,NI8))</f>
        <v/>
      </c>
      <c r="NL8" s="118" t="str">
        <f t="shared" si="87"/>
        <v/>
      </c>
      <c r="NM8" s="111"/>
      <c r="NN8" s="65"/>
      <c r="NO8" s="66"/>
      <c r="NP8" s="67" t="str">
        <f>IFERROR((((COUNTIF(Elève!NM8:NO8,"A"))*4)+((COUNTIF(Elève!NM8:NO8,"B"))*3)+((COUNTIF(Elève!NM8:NO8,"C"))*2)+((COUNTIF(Elève!NM8:NO8,"D"))*1))/(COUNTA(NM8:NO8)),"")</f>
        <v/>
      </c>
      <c r="NQ8" s="68" t="str">
        <f t="shared" si="88"/>
        <v/>
      </c>
      <c r="NR8" s="64"/>
      <c r="NS8" s="65"/>
      <c r="NT8" s="66"/>
      <c r="NU8" s="67" t="str">
        <f>IFERROR((((COUNTIF(Elève!NR8:NT8,"A"))*4)+((COUNTIF(Elève!NR8:NT8,"B"))*3)+((COUNTIF(Elève!NR8:NT8,"C"))*2)+((COUNTIF(Elève!NR8:NT8,"D"))*1))/(COUNTA(NR8:NT8)),"")</f>
        <v/>
      </c>
      <c r="NV8" s="68" t="str">
        <f t="shared" si="89"/>
        <v/>
      </c>
      <c r="NW8" s="64"/>
      <c r="NX8" s="65"/>
      <c r="NY8" s="66"/>
      <c r="NZ8" s="67" t="str">
        <f>IFERROR((((COUNTIF(Elève!NW8:NY8,"A"))*4)+((COUNTIF(Elève!NW8:NY8,"B"))*3)+((COUNTIF(Elève!NW8:NY8,"C"))*2)+((COUNTIF(Elève!NW8:NY8,"D"))*1))/(COUNTA(NW8:NY8)),"")</f>
        <v/>
      </c>
      <c r="OA8" s="68" t="str">
        <f t="shared" si="90"/>
        <v/>
      </c>
      <c r="OB8" s="67" t="str">
        <f>IF(COUNT(NP8,NU8,NZ8)=0,"",SUM(NP8,NU8,NZ8)/COUNT(NP8,NU8,NZ8))</f>
        <v/>
      </c>
      <c r="OC8" s="118" t="str">
        <f t="shared" si="91"/>
        <v/>
      </c>
      <c r="OD8" s="111"/>
      <c r="OE8" s="65"/>
      <c r="OF8" s="66"/>
      <c r="OG8" s="67" t="str">
        <f>IFERROR((((COUNTIF(Elève!OD8:OF8,"A"))*4)+((COUNTIF(Elève!OD8:OF8,"B"))*3)+((COUNTIF(Elève!OD8:OF8,"C"))*2)+((COUNTIF(Elève!OD8:OF8,"D"))*1))/(COUNTA(OD8:OF8)),"")</f>
        <v/>
      </c>
      <c r="OH8" s="68" t="str">
        <f t="shared" si="92"/>
        <v/>
      </c>
      <c r="OI8" s="64"/>
      <c r="OJ8" s="65"/>
      <c r="OK8" s="66"/>
      <c r="OL8" s="67" t="str">
        <f>IFERROR((((COUNTIF(Elève!OI8:OK8,"A"))*4)+((COUNTIF(Elève!OI8:OK8,"B"))*3)+((COUNTIF(Elève!OI8:OK8,"C"))*2)+((COUNTIF(Elève!OI8:OK8,"D"))*1))/(COUNTA(OI8:OK8)),"")</f>
        <v/>
      </c>
      <c r="OM8" s="68" t="str">
        <f t="shared" si="93"/>
        <v/>
      </c>
      <c r="ON8" s="64"/>
      <c r="OO8" s="65"/>
      <c r="OP8" s="66"/>
      <c r="OQ8" s="67" t="str">
        <f>IFERROR((((COUNTIF(Elève!ON8:OP8,"A"))*4)+((COUNTIF(Elève!ON8:OP8,"B"))*3)+((COUNTIF(Elève!ON8:OP8,"C"))*2)+((COUNTIF(Elève!ON8:OP8,"D"))*1))/(COUNTA(ON8:OP8)),"")</f>
        <v/>
      </c>
      <c r="OR8" s="68" t="str">
        <f t="shared" si="94"/>
        <v/>
      </c>
      <c r="OS8" s="67" t="str">
        <f>IF(COUNT(OG8,OL8,OQ8)=0,"",SUM(OG8,OL8,OQ8)/COUNT(OG8,OL8,OQ8))</f>
        <v/>
      </c>
      <c r="OT8" s="118" t="str">
        <f t="shared" si="95"/>
        <v/>
      </c>
      <c r="OU8" s="111"/>
      <c r="OV8" s="65"/>
      <c r="OW8" s="66"/>
      <c r="OX8" s="67" t="str">
        <f>IFERROR((((COUNTIF(Elève!OU8:OW8,"A"))*4)+((COUNTIF(Elève!OU8:OW8,"B"))*3)+((COUNTIF(Elève!OU8:OW8,"C"))*2)+((COUNTIF(Elève!OU8:OW8,"D"))*1))/(COUNTA(OU8:OW8)),"")</f>
        <v/>
      </c>
      <c r="OY8" s="68" t="str">
        <f t="shared" si="96"/>
        <v/>
      </c>
      <c r="OZ8" s="64"/>
      <c r="PA8" s="65"/>
      <c r="PB8" s="66"/>
      <c r="PC8" s="67" t="str">
        <f>IFERROR((((COUNTIF(Elève!OZ8:PB8,"A"))*4)+((COUNTIF(Elève!OZ8:PB8,"B"))*3)+((COUNTIF(Elève!OZ8:PB8,"C"))*2)+((COUNTIF(Elève!OZ8:PB8,"D"))*1))/(COUNTA(OZ8:PB8)),"")</f>
        <v/>
      </c>
      <c r="PD8" s="68" t="str">
        <f t="shared" si="97"/>
        <v/>
      </c>
      <c r="PE8" s="64"/>
      <c r="PF8" s="65"/>
      <c r="PG8" s="66"/>
      <c r="PH8" s="67" t="str">
        <f>IFERROR((((COUNTIF(Elève!PE8:PG8,"A"))*4)+((COUNTIF(Elève!PE8:PG8,"B"))*3)+((COUNTIF(Elève!PE8:PG8,"C"))*2)+((COUNTIF(Elève!PE8:PG8,"D"))*1))/(COUNTA(PE8:PG8)),"")</f>
        <v/>
      </c>
      <c r="PI8" s="68" t="str">
        <f t="shared" si="98"/>
        <v/>
      </c>
      <c r="PJ8" s="67" t="str">
        <f>IF(COUNT(OX8,PC8,PH8)=0,"",SUM(OX8,PC8,PH8)/COUNT(OX8,PC8,PH8))</f>
        <v/>
      </c>
      <c r="PK8" s="118" t="str">
        <f t="shared" si="99"/>
        <v/>
      </c>
      <c r="PL8" s="111"/>
      <c r="PM8" s="65"/>
      <c r="PN8" s="66"/>
      <c r="PO8" s="67" t="str">
        <f>IFERROR((((COUNTIF(Elève!PL8:PN8,"A"))*4)+((COUNTIF(Elève!PL8:PN8,"B"))*3)+((COUNTIF(Elève!PL8:PN8,"C"))*2)+((COUNTIF(Elève!PL8:PN8,"D"))*1))/(COUNTA(PL8:PN8)),"")</f>
        <v/>
      </c>
      <c r="PP8" s="68" t="str">
        <f t="shared" si="100"/>
        <v/>
      </c>
      <c r="PQ8" s="64"/>
      <c r="PR8" s="65"/>
      <c r="PS8" s="66"/>
      <c r="PT8" s="67" t="str">
        <f>IFERROR((((COUNTIF(Elève!PQ8:PS8,"A"))*4)+((COUNTIF(Elève!PQ8:PS8,"B"))*3)+((COUNTIF(Elève!PQ8:PS8,"C"))*2)+((COUNTIF(Elève!PQ8:PS8,"D"))*1))/(COUNTA(PQ8:PS8)),"")</f>
        <v/>
      </c>
      <c r="PU8" s="68" t="str">
        <f t="shared" si="101"/>
        <v/>
      </c>
      <c r="PV8" s="64"/>
      <c r="PW8" s="65"/>
      <c r="PX8" s="66"/>
      <c r="PY8" s="67" t="str">
        <f>IFERROR((((COUNTIF(Elève!PV8:PX8,"A"))*4)+((COUNTIF(Elève!PV8:PX8,"B"))*3)+((COUNTIF(Elève!PV8:PX8,"C"))*2)+((COUNTIF(Elève!PV8:PX8,"D"))*1))/(COUNTA(PV8:PX8)),"")</f>
        <v/>
      </c>
      <c r="PZ8" s="68" t="str">
        <f t="shared" si="102"/>
        <v/>
      </c>
      <c r="QA8" s="67" t="str">
        <f>IF(COUNT(PO8,PT8,PY8)=0,"",SUM(PO8,PT8,PY8)/COUNT(PO8,PT8,PY8))</f>
        <v/>
      </c>
      <c r="QB8" s="118" t="str">
        <f t="shared" si="103"/>
        <v/>
      </c>
      <c r="QC8" s="111"/>
      <c r="QD8" s="65"/>
      <c r="QE8" s="66"/>
      <c r="QF8" s="67" t="str">
        <f>IFERROR((((COUNTIF(Elève!QC8:QE8,"A"))*4)+((COUNTIF(Elève!QC8:QE8,"B"))*3)+((COUNTIF(Elève!QC8:QE8,"C"))*2)+((COUNTIF(Elève!QC8:QE8,"D"))*1))/(COUNTA(QC8:QE8)),"")</f>
        <v/>
      </c>
      <c r="QG8" s="68" t="str">
        <f t="shared" si="104"/>
        <v/>
      </c>
      <c r="QH8" s="64"/>
      <c r="QI8" s="65"/>
      <c r="QJ8" s="66"/>
      <c r="QK8" s="67" t="str">
        <f>IFERROR((((COUNTIF(Elève!QH8:QJ8,"A"))*4)+((COUNTIF(Elève!QH8:QJ8,"B"))*3)+((COUNTIF(Elève!QH8:QJ8,"C"))*2)+((COUNTIF(Elève!QH8:QJ8,"D"))*1))/(COUNTA(QH8:QJ8)),"")</f>
        <v/>
      </c>
      <c r="QL8" s="68" t="str">
        <f t="shared" si="105"/>
        <v/>
      </c>
      <c r="QM8" s="64"/>
      <c r="QN8" s="65"/>
      <c r="QO8" s="66"/>
      <c r="QP8" s="67" t="str">
        <f>IFERROR((((COUNTIF(Elève!QM8:QO8,"A"))*4)+((COUNTIF(Elève!QM8:QO8,"B"))*3)+((COUNTIF(Elève!QM8:QO8,"C"))*2)+((COUNTIF(Elève!QM8:QO8,"D"))*1))/(COUNTA(QM8:QO8)),"")</f>
        <v/>
      </c>
      <c r="QQ8" s="68" t="str">
        <f t="shared" si="106"/>
        <v/>
      </c>
      <c r="QR8" s="67" t="str">
        <f>IF(COUNT(QF8,QK8,QP8)=0,"",SUM(QF8,QK8,QP8)/COUNT(QF8,QK8,QP8))</f>
        <v/>
      </c>
      <c r="QS8" s="118" t="str">
        <f t="shared" si="107"/>
        <v/>
      </c>
      <c r="QT8" s="111"/>
      <c r="QU8" s="65"/>
      <c r="QV8" s="66"/>
      <c r="QW8" s="67" t="str">
        <f>IFERROR((((COUNTIF(Elève!QT8:QV8,"A"))*4)+((COUNTIF(Elève!QT8:QV8,"B"))*3)+((COUNTIF(Elève!QT8:QV8,"C"))*2)+((COUNTIF(Elève!QT8:QV8,"D"))*1))/(COUNTA(QT8:QV8)),"")</f>
        <v/>
      </c>
      <c r="QX8" s="68" t="str">
        <f t="shared" si="108"/>
        <v/>
      </c>
      <c r="QY8" s="64"/>
      <c r="QZ8" s="65"/>
      <c r="RA8" s="66"/>
      <c r="RB8" s="67" t="str">
        <f>IFERROR((((COUNTIF(Elève!QY8:RA8,"A"))*4)+((COUNTIF(Elève!QY8:RA8,"B"))*3)+((COUNTIF(Elève!QY8:RA8,"C"))*2)+((COUNTIF(Elève!QY8:RA8,"D"))*1))/(COUNTA(QY8:RA8)),"")</f>
        <v/>
      </c>
      <c r="RC8" s="68" t="str">
        <f t="shared" si="109"/>
        <v/>
      </c>
      <c r="RD8" s="64"/>
      <c r="RE8" s="65"/>
      <c r="RF8" s="66"/>
      <c r="RG8" s="67" t="str">
        <f>IFERROR((((COUNTIF(Elève!RD8:RF8,"A"))*4)+((COUNTIF(Elève!RD8:RF8,"B"))*3)+((COUNTIF(Elève!RD8:RF8,"C"))*2)+((COUNTIF(Elève!RD8:RF8,"D"))*1))/(COUNTA(RD8:RF8)),"")</f>
        <v/>
      </c>
      <c r="RH8" s="68" t="str">
        <f t="shared" si="110"/>
        <v/>
      </c>
      <c r="RI8" s="67" t="str">
        <f>IF(COUNT(QW8,RB8,RG8)=0,"",SUM(QW8,RB8,RG8)/COUNT(QW8,RB8,RG8))</f>
        <v/>
      </c>
      <c r="RJ8" s="118" t="str">
        <f t="shared" si="111"/>
        <v/>
      </c>
      <c r="RK8" s="111"/>
      <c r="RL8" s="65"/>
      <c r="RM8" s="66"/>
      <c r="RN8" s="67" t="str">
        <f>IFERROR((((COUNTIF(Elève!RK8:RM8,"A"))*4)+((COUNTIF(Elève!RK8:RM8,"B"))*3)+((COUNTIF(Elève!RK8:RM8,"C"))*2)+((COUNTIF(Elève!RK8:RM8,"D"))*1))/(COUNTA(RK8:RM8)),"")</f>
        <v/>
      </c>
      <c r="RO8" s="68" t="str">
        <f t="shared" si="112"/>
        <v/>
      </c>
      <c r="RP8" s="64"/>
      <c r="RQ8" s="65"/>
      <c r="RR8" s="66"/>
      <c r="RS8" s="67" t="str">
        <f>IFERROR((((COUNTIF(Elève!RP8:RR8,"A"))*4)+((COUNTIF(Elève!RP8:RR8,"B"))*3)+((COUNTIF(Elève!RP8:RR8,"C"))*2)+((COUNTIF(Elève!RP8:RR8,"D"))*1))/(COUNTA(RP8:RR8)),"")</f>
        <v/>
      </c>
      <c r="RT8" s="68" t="str">
        <f t="shared" si="113"/>
        <v/>
      </c>
      <c r="RU8" s="64"/>
      <c r="RV8" s="65"/>
      <c r="RW8" s="66"/>
      <c r="RX8" s="67" t="str">
        <f>IFERROR((((COUNTIF(Elève!RU8:RW8,"A"))*4)+((COUNTIF(Elève!RU8:RW8,"B"))*3)+((COUNTIF(Elève!RU8:RW8,"C"))*2)+((COUNTIF(Elève!RU8:RW8,"D"))*1))/(COUNTA(RU8:RW8)),"")</f>
        <v/>
      </c>
      <c r="RY8" s="68" t="str">
        <f t="shared" si="114"/>
        <v/>
      </c>
      <c r="RZ8" s="67" t="str">
        <f>IF(COUNT(RN8,RS8,RX8)=0,"",SUM(RN8,RS8,RX8)/COUNT(RN8,RS8,RX8))</f>
        <v/>
      </c>
      <c r="SA8" s="118" t="str">
        <f t="shared" si="115"/>
        <v/>
      </c>
      <c r="SB8" s="111"/>
      <c r="SC8" s="65"/>
      <c r="SD8" s="66"/>
      <c r="SE8" s="67" t="str">
        <f>IFERROR((((COUNTIF(Elève!SB8:SD8,"A"))*4)+((COUNTIF(Elève!SB8:SD8,"B"))*3)+((COUNTIF(Elève!SB8:SD8,"C"))*2)+((COUNTIF(Elève!SB8:SD8,"D"))*1))/(COUNTA(SB8:SD8)),"")</f>
        <v/>
      </c>
      <c r="SF8" s="68" t="str">
        <f t="shared" si="116"/>
        <v/>
      </c>
      <c r="SG8" s="64"/>
      <c r="SH8" s="65"/>
      <c r="SI8" s="66"/>
      <c r="SJ8" s="67" t="str">
        <f>IFERROR((((COUNTIF(Elève!SG8:SI8,"A"))*4)+((COUNTIF(Elève!SG8:SI8,"B"))*3)+((COUNTIF(Elève!SG8:SI8,"C"))*2)+((COUNTIF(Elève!SG8:SI8,"D"))*1))/(COUNTA(SG8:SI8)),"")</f>
        <v/>
      </c>
      <c r="SK8" s="68" t="str">
        <f t="shared" si="117"/>
        <v/>
      </c>
      <c r="SL8" s="64"/>
      <c r="SM8" s="65"/>
      <c r="SN8" s="66"/>
      <c r="SO8" s="67" t="str">
        <f>IFERROR((((COUNTIF(Elève!SL8:SN8,"A"))*4)+((COUNTIF(Elève!SL8:SN8,"B"))*3)+((COUNTIF(Elève!SL8:SN8,"C"))*2)+((COUNTIF(Elève!SL8:SN8,"D"))*1))/(COUNTA(SL8:SN8)),"")</f>
        <v/>
      </c>
      <c r="SP8" s="68" t="str">
        <f t="shared" si="118"/>
        <v/>
      </c>
      <c r="SQ8" s="67" t="str">
        <f>IF(COUNT(SE8,SJ8,SO8)=0,"",SUM(SE8,SJ8,SO8)/COUNT(SE8,SJ8,SO8))</f>
        <v/>
      </c>
      <c r="SR8" s="118" t="str">
        <f t="shared" si="119"/>
        <v/>
      </c>
      <c r="SS8" s="111"/>
      <c r="ST8" s="65"/>
      <c r="SU8" s="66"/>
      <c r="SV8" s="67" t="str">
        <f>IFERROR((((COUNTIF(Elève!SS8:SU8,"A"))*4)+((COUNTIF(Elève!SS8:SU8,"B"))*3)+((COUNTIF(Elève!SS8:SU8,"C"))*2)+((COUNTIF(Elève!SS8:SU8,"D"))*1))/(COUNTA(SS8:SU8)),"")</f>
        <v/>
      </c>
      <c r="SW8" s="68" t="str">
        <f t="shared" si="120"/>
        <v/>
      </c>
      <c r="SX8" s="64"/>
      <c r="SY8" s="65"/>
      <c r="SZ8" s="66"/>
      <c r="TA8" s="67" t="str">
        <f>IFERROR((((COUNTIF(Elève!SX8:SZ8,"A"))*4)+((COUNTIF(Elève!SX8:SZ8,"B"))*3)+((COUNTIF(Elève!SX8:SZ8,"C"))*2)+((COUNTIF(Elève!SX8:SZ8,"D"))*1))/(COUNTA(SX8:SZ8)),"")</f>
        <v/>
      </c>
      <c r="TB8" s="68" t="str">
        <f t="shared" si="121"/>
        <v/>
      </c>
      <c r="TC8" s="64"/>
      <c r="TD8" s="65"/>
      <c r="TE8" s="66"/>
      <c r="TF8" s="67" t="str">
        <f>IFERROR((((COUNTIF(Elève!TC8:TE8,"A"))*4)+((COUNTIF(Elève!TC8:TE8,"B"))*3)+((COUNTIF(Elève!TC8:TE8,"C"))*2)+((COUNTIF(Elève!TC8:TE8,"D"))*1))/(COUNTA(TC8:TE8)),"")</f>
        <v/>
      </c>
      <c r="TG8" s="68" t="str">
        <f t="shared" si="122"/>
        <v/>
      </c>
      <c r="TH8" s="67" t="str">
        <f>IF(COUNT(SV8,TA8,TF8)=0,"",SUM(SV8,TA8,TF8)/COUNT(SV8,TA8,TF8))</f>
        <v/>
      </c>
      <c r="TI8" s="118" t="str">
        <f t="shared" si="123"/>
        <v/>
      </c>
      <c r="TJ8" s="111"/>
      <c r="TK8" s="65"/>
      <c r="TL8" s="66"/>
      <c r="TM8" s="67" t="str">
        <f>IFERROR((((COUNTIF(Elève!TJ8:TL8,"A"))*4)+((COUNTIF(Elève!TJ8:TL8,"B"))*3)+((COUNTIF(Elève!TJ8:TL8,"C"))*2)+((COUNTIF(Elève!TJ8:TL8,"D"))*1))/(COUNTA(TJ8:TL8)),"")</f>
        <v/>
      </c>
      <c r="TN8" s="68" t="str">
        <f t="shared" si="124"/>
        <v/>
      </c>
      <c r="TO8" s="64"/>
      <c r="TP8" s="65"/>
      <c r="TQ8" s="66"/>
      <c r="TR8" s="67" t="str">
        <f>IFERROR((((COUNTIF(Elève!TO8:TQ8,"A"))*4)+((COUNTIF(Elève!TO8:TQ8,"B"))*3)+((COUNTIF(Elève!TO8:TQ8,"C"))*2)+((COUNTIF(Elève!TO8:TQ8,"D"))*1))/(COUNTA(TO8:TQ8)),"")</f>
        <v/>
      </c>
      <c r="TS8" s="68" t="str">
        <f t="shared" si="125"/>
        <v/>
      </c>
      <c r="TT8" s="64"/>
      <c r="TU8" s="65"/>
      <c r="TV8" s="66"/>
      <c r="TW8" s="67" t="str">
        <f>IFERROR((((COUNTIF(Elève!TT8:TV8,"A"))*4)+((COUNTIF(Elève!TT8:TV8,"B"))*3)+((COUNTIF(Elève!TT8:TV8,"C"))*2)+((COUNTIF(Elève!TT8:TV8,"D"))*1))/(COUNTA(TT8:TV8)),"")</f>
        <v/>
      </c>
      <c r="TX8" s="68" t="str">
        <f t="shared" si="126"/>
        <v/>
      </c>
      <c r="TY8" s="67" t="str">
        <f>IF(COUNT(TM8,TR8,TW8)=0,"",SUM(TM8,TR8,TW8)/COUNT(TM8,TR8,TW8))</f>
        <v/>
      </c>
      <c r="TZ8" s="118" t="str">
        <f t="shared" si="127"/>
        <v/>
      </c>
    </row>
    <row r="9" spans="1:546" x14ac:dyDescent="0.25">
      <c r="A9" s="203" t="s">
        <v>35</v>
      </c>
      <c r="B9" s="204"/>
      <c r="C9" s="69" t="s">
        <v>22</v>
      </c>
      <c r="D9" s="70"/>
      <c r="E9" s="71"/>
      <c r="F9" s="67">
        <f>IF(COUNTBLANK($C$3:$E$3)=0,IF(COUNTA(C9:E9)=0,"",(COUNTIF(C9:E9,"A")*4+COUNTIF(C9:E9,"B")*3+COUNTIF(C9:E9,"C")*2+COUNTIF(C9:E9,"D"))/COUNTA(C9:E9)),"")</f>
        <v>4</v>
      </c>
      <c r="G9" s="78" t="str">
        <f t="shared" si="0"/>
        <v>A</v>
      </c>
      <c r="H9" s="69"/>
      <c r="I9" s="70"/>
      <c r="J9" s="71"/>
      <c r="K9" s="67" t="str">
        <f>IFERROR((((COUNTIF(Elève!H9:J9,"A"))*4)+((COUNTIF(Elève!H9:J9,"B"))*3)+((COUNTIF(Elève!H9:J9,"C"))*2)+((COUNTIF(Elève!H9:J9,"D"))*1))/(COUNTA(H9:J9)),"")</f>
        <v/>
      </c>
      <c r="L9" s="68" t="str">
        <f t="shared" si="1"/>
        <v/>
      </c>
      <c r="M9" s="69"/>
      <c r="N9" s="70"/>
      <c r="O9" s="71"/>
      <c r="P9" s="67" t="str">
        <f>IFERROR((((COUNTIF(Elève!M9:O9,"A"))*4)+((COUNTIF(Elève!M9:O9,"B"))*3)+((COUNTIF(Elève!M9:O9,"C"))*2)+((COUNTIF(Elève!M9:O9,"D"))*1))/(COUNTA(M9:O9)),"")</f>
        <v/>
      </c>
      <c r="Q9" s="68" t="str">
        <f t="shared" si="2"/>
        <v/>
      </c>
      <c r="R9" s="67">
        <f>IF(COUNT(F9,K9,P9)=0,"",SUM(F9,K9,P9)/COUNT(F9,K9,P9))</f>
        <v>4</v>
      </c>
      <c r="S9" s="118" t="str">
        <f t="shared" si="3"/>
        <v>A</v>
      </c>
      <c r="T9" s="112"/>
      <c r="U9" s="70"/>
      <c r="V9" s="71"/>
      <c r="W9" s="67" t="str">
        <f>IFERROR((((COUNTIF(Elève!T9:V9,"A"))*4)+((COUNTIF(Elève!T9:V9,"B"))*3)+((COUNTIF(Elève!T9:V9,"C"))*2)+((COUNTIF(Elève!T9:V9,"D"))*1))/(COUNTA(T9:V9)),"")</f>
        <v/>
      </c>
      <c r="X9" s="78" t="str">
        <f t="shared" si="4"/>
        <v/>
      </c>
      <c r="Y9" s="69"/>
      <c r="Z9" s="70"/>
      <c r="AA9" s="71"/>
      <c r="AB9" s="67" t="str">
        <f>IFERROR((((COUNTIF(Elève!Y9:AA9,"A"))*4)+((COUNTIF(Elève!Y9:AA9,"B"))*3)+((COUNTIF(Elève!Y9:AA9,"C"))*2)+((COUNTIF(Elève!Y9:AA9,"D"))*1))/(COUNTA(Y9:AA9)),"")</f>
        <v/>
      </c>
      <c r="AC9" s="68" t="str">
        <f t="shared" si="5"/>
        <v/>
      </c>
      <c r="AD9" s="69"/>
      <c r="AE9" s="70"/>
      <c r="AF9" s="71"/>
      <c r="AG9" s="67" t="str">
        <f>IFERROR((((COUNTIF(Elève!AD9:AF9,"A"))*4)+((COUNTIF(Elève!AD9:AF9,"B"))*3)+((COUNTIF(Elève!AD9:AF9,"C"))*2)+((COUNTIF(Elève!AD9:AF9,"D"))*1))/(COUNTA(AD9:AF9)),"")</f>
        <v/>
      </c>
      <c r="AH9" s="68" t="str">
        <f t="shared" si="6"/>
        <v/>
      </c>
      <c r="AI9" s="67" t="str">
        <f>IF(COUNT(W9,AB9,AG9)=0,"",SUM(W9,AB9,AG9)/COUNT(W9,AB9,AG9))</f>
        <v/>
      </c>
      <c r="AJ9" s="118" t="str">
        <f t="shared" si="7"/>
        <v/>
      </c>
      <c r="AK9" s="112"/>
      <c r="AL9" s="70"/>
      <c r="AM9" s="71"/>
      <c r="AN9" s="67" t="str">
        <f>IFERROR((((COUNTIF(Elève!AK9:AM9,"A"))*4)+((COUNTIF(Elève!AK9:AM9,"B"))*3)+((COUNTIF(Elève!AK9:AM9,"C"))*2)+((COUNTIF(Elève!AK9:AM9,"D"))*1))/(COUNTA(AK9:AM9)),"")</f>
        <v/>
      </c>
      <c r="AO9" s="78" t="str">
        <f t="shared" si="8"/>
        <v/>
      </c>
      <c r="AP9" s="69"/>
      <c r="AQ9" s="70"/>
      <c r="AR9" s="71"/>
      <c r="AS9" s="67" t="str">
        <f>IFERROR((((COUNTIF(Elève!AP9:AR9,"A"))*4)+((COUNTIF(Elève!AP9:AR9,"B"))*3)+((COUNTIF(Elève!AP9:AR9,"C"))*2)+((COUNTIF(Elève!AP9:AR9,"D"))*1))/(COUNTA(AP9:AR9)),"")</f>
        <v/>
      </c>
      <c r="AT9" s="68" t="str">
        <f t="shared" si="9"/>
        <v/>
      </c>
      <c r="AU9" s="69"/>
      <c r="AV9" s="70"/>
      <c r="AW9" s="71"/>
      <c r="AX9" s="67" t="str">
        <f>IFERROR((((COUNTIF(Elève!AU9:AW9,"A"))*4)+((COUNTIF(Elève!AU9:AW9,"B"))*3)+((COUNTIF(Elève!AU9:AW9,"C"))*2)+((COUNTIF(Elève!AU9:AW9,"D"))*1))/(COUNTA(AU9:AW9)),"")</f>
        <v/>
      </c>
      <c r="AY9" s="68" t="str">
        <f t="shared" si="10"/>
        <v/>
      </c>
      <c r="AZ9" s="67" t="str">
        <f>IF(COUNT(AN9,AS9,AX9)=0,"",SUM(AN9,AS9,AX9)/COUNT(AN9,AS9,AX9))</f>
        <v/>
      </c>
      <c r="BA9" s="118" t="str">
        <f t="shared" si="11"/>
        <v/>
      </c>
      <c r="BB9" s="112"/>
      <c r="BC9" s="70"/>
      <c r="BD9" s="71"/>
      <c r="BE9" s="67" t="str">
        <f>IFERROR((((COUNTIF(Elève!BB9:BD9,"A"))*4)+((COUNTIF(Elève!BB9:BD9,"B"))*3)+((COUNTIF(Elève!BB9:BD9,"C"))*2)+((COUNTIF(Elève!BB9:BD9,"D"))*1))/(COUNTA(BB9:BD9)),"")</f>
        <v/>
      </c>
      <c r="BF9" s="78" t="str">
        <f t="shared" si="12"/>
        <v/>
      </c>
      <c r="BG9" s="69"/>
      <c r="BH9" s="70"/>
      <c r="BI9" s="71"/>
      <c r="BJ9" s="67" t="str">
        <f>IFERROR((((COUNTIF(Elève!BG9:BI9,"A"))*4)+((COUNTIF(Elève!BG9:BI9,"B"))*3)+((COUNTIF(Elève!BG9:BI9,"C"))*2)+((COUNTIF(Elève!BG9:BI9,"D"))*1))/(COUNTA(BG9:BI9)),"")</f>
        <v/>
      </c>
      <c r="BK9" s="68" t="str">
        <f t="shared" si="13"/>
        <v/>
      </c>
      <c r="BL9" s="69"/>
      <c r="BM9" s="70"/>
      <c r="BN9" s="71"/>
      <c r="BO9" s="67" t="str">
        <f>IFERROR((((COUNTIF(Elève!BL9:BN9,"A"))*4)+((COUNTIF(Elève!BL9:BN9,"B"))*3)+((COUNTIF(Elève!BL9:BN9,"C"))*2)+((COUNTIF(Elève!BL9:BN9,"D"))*1))/(COUNTA(BL9:BN9)),"")</f>
        <v/>
      </c>
      <c r="BP9" s="68" t="str">
        <f t="shared" si="14"/>
        <v/>
      </c>
      <c r="BQ9" s="67" t="str">
        <f>IF(COUNT(BE9,BJ9,BO9)=0,"",SUM(BE9,BJ9,BO9)/COUNT(BE9,BJ9,BO9))</f>
        <v/>
      </c>
      <c r="BR9" s="118" t="str">
        <f t="shared" si="15"/>
        <v/>
      </c>
      <c r="BS9" s="112"/>
      <c r="BT9" s="70"/>
      <c r="BU9" s="71"/>
      <c r="BV9" s="67" t="str">
        <f>IFERROR((((COUNTIF(Elève!BS9:BU9,"A"))*4)+((COUNTIF(Elève!BS9:BU9,"B"))*3)+((COUNTIF(Elève!BS9:BU9,"C"))*2)+((COUNTIF(Elève!BS9:BU9,"D"))*1))/(COUNTA(BS9:BU9)),"")</f>
        <v/>
      </c>
      <c r="BW9" s="78" t="str">
        <f t="shared" si="16"/>
        <v/>
      </c>
      <c r="BX9" s="69"/>
      <c r="BY9" s="70"/>
      <c r="BZ9" s="71"/>
      <c r="CA9" s="67" t="str">
        <f>IFERROR((((COUNTIF(Elève!BX9:BZ9,"A"))*4)+((COUNTIF(Elève!BX9:BZ9,"B"))*3)+((COUNTIF(Elève!BX9:BZ9,"C"))*2)+((COUNTIF(Elève!BX9:BZ9,"D"))*1))/(COUNTA(BX9:BZ9)),"")</f>
        <v/>
      </c>
      <c r="CB9" s="68" t="str">
        <f t="shared" si="17"/>
        <v/>
      </c>
      <c r="CC9" s="69"/>
      <c r="CD9" s="70"/>
      <c r="CE9" s="71"/>
      <c r="CF9" s="67" t="str">
        <f>IFERROR((((COUNTIF(Elève!CC9:CE9,"A"))*4)+((COUNTIF(Elève!CC9:CE9,"B"))*3)+((COUNTIF(Elève!CC9:CE9,"C"))*2)+((COUNTIF(Elève!CC9:CE9,"D"))*1))/(COUNTA(CC9:CE9)),"")</f>
        <v/>
      </c>
      <c r="CG9" s="68" t="str">
        <f t="shared" si="18"/>
        <v/>
      </c>
      <c r="CH9" s="67" t="str">
        <f>IF(COUNT(BV9,CA9,CF9)=0,"",SUM(BV9,CA9,CF9)/COUNT(BV9,CA9,CF9))</f>
        <v/>
      </c>
      <c r="CI9" s="118" t="str">
        <f t="shared" si="19"/>
        <v/>
      </c>
      <c r="CJ9" s="112"/>
      <c r="CK9" s="70"/>
      <c r="CL9" s="71"/>
      <c r="CM9" s="67" t="str">
        <f>IFERROR((((COUNTIF(Elève!CJ9:CL9,"A"))*4)+((COUNTIF(Elève!CJ9:CL9,"B"))*3)+((COUNTIF(Elève!CJ9:CL9,"C"))*2)+((COUNTIF(Elève!CJ9:CL9,"D"))*1))/(COUNTA(CJ9:CL9)),"")</f>
        <v/>
      </c>
      <c r="CN9" s="78" t="str">
        <f t="shared" si="20"/>
        <v/>
      </c>
      <c r="CO9" s="69"/>
      <c r="CP9" s="70"/>
      <c r="CQ9" s="71"/>
      <c r="CR9" s="67" t="str">
        <f>IFERROR((((COUNTIF(Elève!CO9:CQ9,"A"))*4)+((COUNTIF(Elève!CO9:CQ9,"B"))*3)+((COUNTIF(Elève!CO9:CQ9,"C"))*2)+((COUNTIF(Elève!CO9:CQ9,"D"))*1))/(COUNTA(CO9:CQ9)),"")</f>
        <v/>
      </c>
      <c r="CS9" s="68" t="str">
        <f t="shared" si="21"/>
        <v/>
      </c>
      <c r="CT9" s="69"/>
      <c r="CU9" s="70"/>
      <c r="CV9" s="71"/>
      <c r="CW9" s="67" t="str">
        <f>IFERROR((((COUNTIF(Elève!CT9:CV9,"A"))*4)+((COUNTIF(Elève!CT9:CV9,"B"))*3)+((COUNTIF(Elève!CT9:CV9,"C"))*2)+((COUNTIF(Elève!CT9:CV9,"D"))*1))/(COUNTA(CT9:CV9)),"")</f>
        <v/>
      </c>
      <c r="CX9" s="68" t="str">
        <f t="shared" si="22"/>
        <v/>
      </c>
      <c r="CY9" s="67" t="str">
        <f>IF(COUNT(CM9,CR9,CW9)=0,"",SUM(CM9,CR9,CW9)/COUNT(CM9,CR9,CW9))</f>
        <v/>
      </c>
      <c r="CZ9" s="118" t="str">
        <f t="shared" si="23"/>
        <v/>
      </c>
      <c r="DA9" s="112"/>
      <c r="DB9" s="70"/>
      <c r="DC9" s="71"/>
      <c r="DD9" s="67" t="str">
        <f>IFERROR((((COUNTIF(Elève!DA9:DC9,"A"))*4)+((COUNTIF(Elève!DA9:DC9,"B"))*3)+((COUNTIF(Elève!DA9:DC9,"C"))*2)+((COUNTIF(Elève!DA9:DC9,"D"))*1))/(COUNTA(DA9:DC9)),"")</f>
        <v/>
      </c>
      <c r="DE9" s="78" t="str">
        <f t="shared" si="24"/>
        <v/>
      </c>
      <c r="DF9" s="69"/>
      <c r="DG9" s="70"/>
      <c r="DH9" s="71"/>
      <c r="DI9" s="67" t="str">
        <f>IFERROR((((COUNTIF(Elève!DF9:DH9,"A"))*4)+((COUNTIF(Elève!DF9:DH9,"B"))*3)+((COUNTIF(Elève!DF9:DH9,"C"))*2)+((COUNTIF(Elève!DF9:DH9,"D"))*1))/(COUNTA(DF9:DH9)),"")</f>
        <v/>
      </c>
      <c r="DJ9" s="68" t="str">
        <f t="shared" si="25"/>
        <v/>
      </c>
      <c r="DK9" s="69"/>
      <c r="DL9" s="70"/>
      <c r="DM9" s="71"/>
      <c r="DN9" s="67" t="str">
        <f>IFERROR((((COUNTIF(Elève!DK9:DM9,"A"))*4)+((COUNTIF(Elève!DK9:DM9,"B"))*3)+((COUNTIF(Elève!DK9:DM9,"C"))*2)+((COUNTIF(Elève!DK9:DM9,"D"))*1))/(COUNTA(DK9:DM9)),"")</f>
        <v/>
      </c>
      <c r="DO9" s="68" t="str">
        <f t="shared" si="26"/>
        <v/>
      </c>
      <c r="DP9" s="67" t="str">
        <f>IF(COUNT(DD9,DI9,DN9)=0,"",SUM(DD9,DI9,DN9)/COUNT(DD9,DI9,DN9))</f>
        <v/>
      </c>
      <c r="DQ9" s="118" t="str">
        <f t="shared" si="27"/>
        <v/>
      </c>
      <c r="DR9" s="112"/>
      <c r="DS9" s="70"/>
      <c r="DT9" s="71"/>
      <c r="DU9" s="67" t="str">
        <f>IFERROR((((COUNTIF(Elève!DR9:DT9,"A"))*4)+((COUNTIF(Elève!DR9:DT9,"B"))*3)+((COUNTIF(Elève!DR9:DT9,"C"))*2)+((COUNTIF(Elève!DR9:DT9,"D"))*1))/(COUNTA(DR9:DT9)),"")</f>
        <v/>
      </c>
      <c r="DV9" s="78" t="str">
        <f t="shared" si="28"/>
        <v/>
      </c>
      <c r="DW9" s="69"/>
      <c r="DX9" s="70"/>
      <c r="DY9" s="71"/>
      <c r="DZ9" s="67" t="str">
        <f>IFERROR((((COUNTIF(Elève!DW9:DY9,"A"))*4)+((COUNTIF(Elève!DW9:DY9,"B"))*3)+((COUNTIF(Elève!DW9:DY9,"C"))*2)+((COUNTIF(Elève!DW9:DY9,"D"))*1))/(COUNTA(DW9:DY9)),"")</f>
        <v/>
      </c>
      <c r="EA9" s="68" t="str">
        <f t="shared" si="29"/>
        <v/>
      </c>
      <c r="EB9" s="69"/>
      <c r="EC9" s="70"/>
      <c r="ED9" s="71"/>
      <c r="EE9" s="67" t="str">
        <f>IFERROR((((COUNTIF(Elève!EB9:ED9,"A"))*4)+((COUNTIF(Elève!EB9:ED9,"B"))*3)+((COUNTIF(Elève!EB9:ED9,"C"))*2)+((COUNTIF(Elève!EB9:ED9,"D"))*1))/(COUNTA(EB9:ED9)),"")</f>
        <v/>
      </c>
      <c r="EF9" s="68" t="str">
        <f t="shared" si="30"/>
        <v/>
      </c>
      <c r="EG9" s="67" t="str">
        <f>IF(COUNT(DU9,DZ9,EE9)=0,"",SUM(DU9,DZ9,EE9)/COUNT(DU9,DZ9,EE9))</f>
        <v/>
      </c>
      <c r="EH9" s="118" t="str">
        <f t="shared" si="31"/>
        <v/>
      </c>
      <c r="EI9" s="112"/>
      <c r="EJ9" s="70"/>
      <c r="EK9" s="71"/>
      <c r="EL9" s="67" t="str">
        <f>IFERROR((((COUNTIF(Elève!EI9:EK9,"A"))*4)+((COUNTIF(Elève!EI9:EK9,"B"))*3)+((COUNTIF(Elève!EI9:EK9,"C"))*2)+((COUNTIF(Elève!EI9:EK9,"D"))*1))/(COUNTA(EI9:EK9)),"")</f>
        <v/>
      </c>
      <c r="EM9" s="78" t="str">
        <f t="shared" si="32"/>
        <v/>
      </c>
      <c r="EN9" s="69"/>
      <c r="EO9" s="70"/>
      <c r="EP9" s="71"/>
      <c r="EQ9" s="67" t="str">
        <f>IFERROR((((COUNTIF(Elève!EN9:EP9,"A"))*4)+((COUNTIF(Elève!EN9:EP9,"B"))*3)+((COUNTIF(Elève!EN9:EP9,"C"))*2)+((COUNTIF(Elève!EN9:EP9,"D"))*1))/(COUNTA(EN9:EP9)),"")</f>
        <v/>
      </c>
      <c r="ER9" s="68" t="str">
        <f t="shared" si="33"/>
        <v/>
      </c>
      <c r="ES9" s="69"/>
      <c r="ET9" s="70"/>
      <c r="EU9" s="71"/>
      <c r="EV9" s="67" t="str">
        <f>IFERROR((((COUNTIF(Elève!ES9:EU9,"A"))*4)+((COUNTIF(Elève!ES9:EU9,"B"))*3)+((COUNTIF(Elève!ES9:EU9,"C"))*2)+((COUNTIF(Elève!ES9:EU9,"D"))*1))/(COUNTA(ES9:EU9)),"")</f>
        <v/>
      </c>
      <c r="EW9" s="68" t="str">
        <f t="shared" si="34"/>
        <v/>
      </c>
      <c r="EX9" s="67" t="str">
        <f>IF(COUNT(EL9,EQ9,EV9)=0,"",SUM(EL9,EQ9,EV9)/COUNT(EL9,EQ9,EV9))</f>
        <v/>
      </c>
      <c r="EY9" s="118" t="str">
        <f t="shared" si="35"/>
        <v/>
      </c>
      <c r="EZ9" s="112"/>
      <c r="FA9" s="70"/>
      <c r="FB9" s="71"/>
      <c r="FC9" s="67" t="str">
        <f>IFERROR((((COUNTIF(Elève!EZ9:FB9,"A"))*4)+((COUNTIF(Elève!EZ9:FB9,"B"))*3)+((COUNTIF(Elève!EZ9:FB9,"C"))*2)+((COUNTIF(Elève!EZ9:FB9,"D"))*1))/(COUNTA(EZ9:FB9)),"")</f>
        <v/>
      </c>
      <c r="FD9" s="78" t="str">
        <f t="shared" si="36"/>
        <v/>
      </c>
      <c r="FE9" s="69"/>
      <c r="FF9" s="70"/>
      <c r="FG9" s="71"/>
      <c r="FH9" s="67" t="str">
        <f>IFERROR((((COUNTIF(Elève!FE9:FG9,"A"))*4)+((COUNTIF(Elève!FE9:FG9,"B"))*3)+((COUNTIF(Elève!FE9:FG9,"C"))*2)+((COUNTIF(Elève!FE9:FG9,"D"))*1))/(COUNTA(FE9:FG9)),"")</f>
        <v/>
      </c>
      <c r="FI9" s="68" t="str">
        <f t="shared" si="37"/>
        <v/>
      </c>
      <c r="FJ9" s="69"/>
      <c r="FK9" s="70"/>
      <c r="FL9" s="71"/>
      <c r="FM9" s="67" t="str">
        <f>IFERROR((((COUNTIF(Elève!FJ9:FL9,"A"))*4)+((COUNTIF(Elève!FJ9:FL9,"B"))*3)+((COUNTIF(Elève!FJ9:FL9,"C"))*2)+((COUNTIF(Elève!FJ9:FL9,"D"))*1))/(COUNTA(FJ9:FL9)),"")</f>
        <v/>
      </c>
      <c r="FN9" s="68" t="str">
        <f t="shared" si="38"/>
        <v/>
      </c>
      <c r="FO9" s="67" t="str">
        <f>IF(COUNT(FC9,FH9,FM9)=0,"",SUM(FC9,FH9,FM9)/COUNT(FC9,FH9,FM9))</f>
        <v/>
      </c>
      <c r="FP9" s="118" t="str">
        <f t="shared" si="39"/>
        <v/>
      </c>
      <c r="FQ9" s="112"/>
      <c r="FR9" s="70"/>
      <c r="FS9" s="71"/>
      <c r="FT9" s="67" t="str">
        <f>IFERROR((((COUNTIF(Elève!FQ9:FS9,"A"))*4)+((COUNTIF(Elève!FQ9:FS9,"B"))*3)+((COUNTIF(Elève!FQ9:FS9,"C"))*2)+((COUNTIF(Elève!FQ9:FS9,"D"))*1))/(COUNTA(FQ9:FS9)),"")</f>
        <v/>
      </c>
      <c r="FU9" s="78" t="str">
        <f t="shared" si="40"/>
        <v/>
      </c>
      <c r="FV9" s="69"/>
      <c r="FW9" s="70"/>
      <c r="FX9" s="71"/>
      <c r="FY9" s="67" t="str">
        <f>IFERROR((((COUNTIF(Elève!FV9:FX9,"A"))*4)+((COUNTIF(Elève!FV9:FX9,"B"))*3)+((COUNTIF(Elève!FV9:FX9,"C"))*2)+((COUNTIF(Elève!FV9:FX9,"D"))*1))/(COUNTA(FV9:FX9)),"")</f>
        <v/>
      </c>
      <c r="FZ9" s="68" t="str">
        <f t="shared" si="41"/>
        <v/>
      </c>
      <c r="GA9" s="69"/>
      <c r="GB9" s="70"/>
      <c r="GC9" s="71"/>
      <c r="GD9" s="67" t="str">
        <f>IFERROR((((COUNTIF(Elève!GA9:GC9,"A"))*4)+((COUNTIF(Elève!GA9:GC9,"B"))*3)+((COUNTIF(Elève!GA9:GC9,"C"))*2)+((COUNTIF(Elève!GA9:GC9,"D"))*1))/(COUNTA(GA9:GC9)),"")</f>
        <v/>
      </c>
      <c r="GE9" s="68" t="str">
        <f t="shared" si="42"/>
        <v/>
      </c>
      <c r="GF9" s="67" t="str">
        <f>IF(COUNT(FT9,FY9,GD9)=0,"",SUM(FT9,FY9,GD9)/COUNT(FT9,FY9,GD9))</f>
        <v/>
      </c>
      <c r="GG9" s="118" t="str">
        <f t="shared" si="43"/>
        <v/>
      </c>
      <c r="GH9" s="112"/>
      <c r="GI9" s="70"/>
      <c r="GJ9" s="71"/>
      <c r="GK9" s="67" t="str">
        <f>IFERROR((((COUNTIF(Elève!GH9:GJ9,"A"))*4)+((COUNTIF(Elève!GH9:GJ9,"B"))*3)+((COUNTIF(Elève!GH9:GJ9,"C"))*2)+((COUNTIF(Elève!GH9:GJ9,"D"))*1))/(COUNTA(GH9:GJ9)),"")</f>
        <v/>
      </c>
      <c r="GL9" s="78" t="str">
        <f t="shared" si="44"/>
        <v/>
      </c>
      <c r="GM9" s="69"/>
      <c r="GN9" s="70"/>
      <c r="GO9" s="71"/>
      <c r="GP9" s="67" t="str">
        <f>IFERROR((((COUNTIF(Elève!GM9:GO9,"A"))*4)+((COUNTIF(Elève!GM9:GO9,"B"))*3)+((COUNTIF(Elève!GM9:GO9,"C"))*2)+((COUNTIF(Elève!GM9:GO9,"D"))*1))/(COUNTA(GM9:GO9)),"")</f>
        <v/>
      </c>
      <c r="GQ9" s="68" t="str">
        <f t="shared" si="45"/>
        <v/>
      </c>
      <c r="GR9" s="69"/>
      <c r="GS9" s="70"/>
      <c r="GT9" s="71"/>
      <c r="GU9" s="67" t="str">
        <f>IFERROR((((COUNTIF(Elève!GR9:GT9,"A"))*4)+((COUNTIF(Elève!GR9:GT9,"B"))*3)+((COUNTIF(Elève!GR9:GT9,"C"))*2)+((COUNTIF(Elève!GR9:GT9,"D"))*1))/(COUNTA(GR9:GT9)),"")</f>
        <v/>
      </c>
      <c r="GV9" s="68" t="str">
        <f t="shared" si="46"/>
        <v/>
      </c>
      <c r="GW9" s="67" t="str">
        <f>IF(COUNT(GK9,GP9,GU9)=0,"",SUM(GK9,GP9,GU9)/COUNT(GK9,GP9,GU9))</f>
        <v/>
      </c>
      <c r="GX9" s="118" t="str">
        <f t="shared" si="47"/>
        <v/>
      </c>
      <c r="GY9" s="112"/>
      <c r="GZ9" s="70"/>
      <c r="HA9" s="71"/>
      <c r="HB9" s="67" t="str">
        <f>IFERROR((((COUNTIF(Elève!GY9:HA9,"A"))*4)+((COUNTIF(Elève!GY9:HA9,"B"))*3)+((COUNTIF(Elève!GY9:HA9,"C"))*2)+((COUNTIF(Elève!GY9:HA9,"D"))*1))/(COUNTA(GY9:HA9)),"")</f>
        <v/>
      </c>
      <c r="HC9" s="78" t="str">
        <f t="shared" si="48"/>
        <v/>
      </c>
      <c r="HD9" s="69"/>
      <c r="HE9" s="70"/>
      <c r="HF9" s="71"/>
      <c r="HG9" s="67" t="str">
        <f>IFERROR((((COUNTIF(Elève!HD9:HF9,"A"))*4)+((COUNTIF(Elève!HD9:HF9,"B"))*3)+((COUNTIF(Elève!HD9:HF9,"C"))*2)+((COUNTIF(Elève!HD9:HF9,"D"))*1))/(COUNTA(HD9:HF9)),"")</f>
        <v/>
      </c>
      <c r="HH9" s="68" t="str">
        <f t="shared" si="49"/>
        <v/>
      </c>
      <c r="HI9" s="69"/>
      <c r="HJ9" s="70"/>
      <c r="HK9" s="71"/>
      <c r="HL9" s="67" t="str">
        <f>IFERROR((((COUNTIF(Elève!HI9:HK9,"A"))*4)+((COUNTIF(Elève!HI9:HK9,"B"))*3)+((COUNTIF(Elève!HI9:HK9,"C"))*2)+((COUNTIF(Elève!HI9:HK9,"D"))*1))/(COUNTA(HI9:HK9)),"")</f>
        <v/>
      </c>
      <c r="HM9" s="68" t="str">
        <f t="shared" si="50"/>
        <v/>
      </c>
      <c r="HN9" s="67" t="str">
        <f>IF(COUNT(HB9,HG9,HL9)=0,"",SUM(HB9,HG9,HL9)/COUNT(HB9,HG9,HL9))</f>
        <v/>
      </c>
      <c r="HO9" s="118" t="str">
        <f t="shared" si="51"/>
        <v/>
      </c>
      <c r="HP9" s="112"/>
      <c r="HQ9" s="70"/>
      <c r="HR9" s="71"/>
      <c r="HS9" s="67" t="str">
        <f>IFERROR((((COUNTIF(Elève!HP9:HR9,"A"))*4)+((COUNTIF(Elève!HP9:HR9,"B"))*3)+((COUNTIF(Elève!HP9:HR9,"C"))*2)+((COUNTIF(Elève!HP9:HR9,"D"))*1))/(COUNTA(HP9:HR9)),"")</f>
        <v/>
      </c>
      <c r="HT9" s="78" t="str">
        <f t="shared" si="52"/>
        <v/>
      </c>
      <c r="HU9" s="69"/>
      <c r="HV9" s="70"/>
      <c r="HW9" s="71"/>
      <c r="HX9" s="67" t="str">
        <f>IFERROR((((COUNTIF(Elève!HU9:HW9,"A"))*4)+((COUNTIF(Elève!HU9:HW9,"B"))*3)+((COUNTIF(Elève!HU9:HW9,"C"))*2)+((COUNTIF(Elève!HU9:HW9,"D"))*1))/(COUNTA(HU9:HW9)),"")</f>
        <v/>
      </c>
      <c r="HY9" s="68" t="str">
        <f t="shared" si="53"/>
        <v/>
      </c>
      <c r="HZ9" s="69"/>
      <c r="IA9" s="70"/>
      <c r="IB9" s="71"/>
      <c r="IC9" s="67" t="str">
        <f>IFERROR((((COUNTIF(Elève!HZ9:IB9,"A"))*4)+((COUNTIF(Elève!HZ9:IB9,"B"))*3)+((COUNTIF(Elève!HZ9:IB9,"C"))*2)+((COUNTIF(Elève!HZ9:IB9,"D"))*1))/(COUNTA(HZ9:IB9)),"")</f>
        <v/>
      </c>
      <c r="ID9" s="68" t="str">
        <f t="shared" si="54"/>
        <v/>
      </c>
      <c r="IE9" s="67" t="str">
        <f>IF(COUNT(HS9,HX9,IC9)=0,"",SUM(HS9,HX9,IC9)/COUNT(HS9,HX9,IC9))</f>
        <v/>
      </c>
      <c r="IF9" s="118" t="str">
        <f t="shared" si="55"/>
        <v/>
      </c>
      <c r="IG9" s="112"/>
      <c r="IH9" s="70"/>
      <c r="II9" s="71"/>
      <c r="IJ9" s="67" t="str">
        <f>IFERROR((((COUNTIF(Elève!IG9:II9,"A"))*4)+((COUNTIF(Elève!IG9:II9,"B"))*3)+((COUNTIF(Elève!IG9:II9,"C"))*2)+((COUNTIF(Elève!IG9:II9,"D"))*1))/(COUNTA(IG9:II9)),"")</f>
        <v/>
      </c>
      <c r="IK9" s="78" t="str">
        <f t="shared" si="56"/>
        <v/>
      </c>
      <c r="IL9" s="69"/>
      <c r="IM9" s="70"/>
      <c r="IN9" s="71"/>
      <c r="IO9" s="67" t="str">
        <f>IFERROR((((COUNTIF(Elève!IL9:IN9,"A"))*4)+((COUNTIF(Elève!IL9:IN9,"B"))*3)+((COUNTIF(Elève!IL9:IN9,"C"))*2)+((COUNTIF(Elève!IL9:IN9,"D"))*1))/(COUNTA(IL9:IN9)),"")</f>
        <v/>
      </c>
      <c r="IP9" s="68" t="str">
        <f t="shared" si="57"/>
        <v/>
      </c>
      <c r="IQ9" s="69"/>
      <c r="IR9" s="70"/>
      <c r="IS9" s="71"/>
      <c r="IT9" s="67" t="str">
        <f>IFERROR((((COUNTIF(Elève!IQ9:IS9,"A"))*4)+((COUNTIF(Elève!IQ9:IS9,"B"))*3)+((COUNTIF(Elève!IQ9:IS9,"C"))*2)+((COUNTIF(Elève!IQ9:IS9,"D"))*1))/(COUNTA(IQ9:IS9)),"")</f>
        <v/>
      </c>
      <c r="IU9" s="68" t="str">
        <f t="shared" si="58"/>
        <v/>
      </c>
      <c r="IV9" s="67" t="str">
        <f>IF(COUNT(IJ9,IO9,IT9)=0,"",SUM(IJ9,IO9,IT9)/COUNT(IJ9,IO9,IT9))</f>
        <v/>
      </c>
      <c r="IW9" s="118" t="str">
        <f t="shared" si="59"/>
        <v/>
      </c>
      <c r="IX9" s="112"/>
      <c r="IY9" s="70"/>
      <c r="IZ9" s="71"/>
      <c r="JA9" s="67" t="str">
        <f>IFERROR((((COUNTIF(Elève!IX9:IZ9,"A"))*4)+((COUNTIF(Elève!IX9:IZ9,"B"))*3)+((COUNTIF(Elève!IX9:IZ9,"C"))*2)+((COUNTIF(Elève!IX9:IZ9,"D"))*1))/(COUNTA(IX9:IZ9)),"")</f>
        <v/>
      </c>
      <c r="JB9" s="78" t="str">
        <f t="shared" si="60"/>
        <v/>
      </c>
      <c r="JC9" s="69"/>
      <c r="JD9" s="70"/>
      <c r="JE9" s="71"/>
      <c r="JF9" s="67" t="str">
        <f>IFERROR((((COUNTIF(Elève!JC9:JE9,"A"))*4)+((COUNTIF(Elève!JC9:JE9,"B"))*3)+((COUNTIF(Elève!JC9:JE9,"C"))*2)+((COUNTIF(Elève!JC9:JE9,"D"))*1))/(COUNTA(JC9:JE9)),"")</f>
        <v/>
      </c>
      <c r="JG9" s="68" t="str">
        <f t="shared" si="61"/>
        <v/>
      </c>
      <c r="JH9" s="69"/>
      <c r="JI9" s="70"/>
      <c r="JJ9" s="71"/>
      <c r="JK9" s="67" t="str">
        <f>IFERROR((((COUNTIF(Elève!JH9:JJ9,"A"))*4)+((COUNTIF(Elève!JH9:JJ9,"B"))*3)+((COUNTIF(Elève!JH9:JJ9,"C"))*2)+((COUNTIF(Elève!JH9:JJ9,"D"))*1))/(COUNTA(JH9:JJ9)),"")</f>
        <v/>
      </c>
      <c r="JL9" s="68" t="str">
        <f t="shared" si="62"/>
        <v/>
      </c>
      <c r="JM9" s="67" t="str">
        <f>IF(COUNT(JA9,JF9,JK9)=0,"",SUM(JA9,JF9,JK9)/COUNT(JA9,JF9,JK9))</f>
        <v/>
      </c>
      <c r="JN9" s="118" t="str">
        <f t="shared" si="63"/>
        <v/>
      </c>
      <c r="JO9" s="112"/>
      <c r="JP9" s="70"/>
      <c r="JQ9" s="71"/>
      <c r="JR9" s="67" t="str">
        <f>IFERROR((((COUNTIF(Elève!JO9:JQ9,"A"))*4)+((COUNTIF(Elève!JO9:JQ9,"B"))*3)+((COUNTIF(Elève!JO9:JQ9,"C"))*2)+((COUNTIF(Elève!JO9:JQ9,"D"))*1))/(COUNTA(JO9:JQ9)),"")</f>
        <v/>
      </c>
      <c r="JS9" s="78" t="str">
        <f t="shared" si="64"/>
        <v/>
      </c>
      <c r="JT9" s="69"/>
      <c r="JU9" s="70"/>
      <c r="JV9" s="71"/>
      <c r="JW9" s="67" t="str">
        <f>IFERROR((((COUNTIF(Elève!JT9:JV9,"A"))*4)+((COUNTIF(Elève!JT9:JV9,"B"))*3)+((COUNTIF(Elève!JT9:JV9,"C"))*2)+((COUNTIF(Elève!JT9:JV9,"D"))*1))/(COUNTA(JT9:JV9)),"")</f>
        <v/>
      </c>
      <c r="JX9" s="68" t="str">
        <f t="shared" si="65"/>
        <v/>
      </c>
      <c r="JY9" s="69"/>
      <c r="JZ9" s="70"/>
      <c r="KA9" s="71"/>
      <c r="KB9" s="67" t="str">
        <f>IFERROR((((COUNTIF(Elève!JY9:KA9,"A"))*4)+((COUNTIF(Elève!JY9:KA9,"B"))*3)+((COUNTIF(Elève!JY9:KA9,"C"))*2)+((COUNTIF(Elève!JY9:KA9,"D"))*1))/(COUNTA(JY9:KA9)),"")</f>
        <v/>
      </c>
      <c r="KC9" s="68" t="str">
        <f t="shared" si="66"/>
        <v/>
      </c>
      <c r="KD9" s="67" t="str">
        <f>IF(COUNT(JR9,JW9,KB9)=0,"",SUM(JR9,JW9,KB9)/COUNT(JR9,JW9,KB9))</f>
        <v/>
      </c>
      <c r="KE9" s="118" t="str">
        <f t="shared" si="67"/>
        <v/>
      </c>
      <c r="KF9" s="112"/>
      <c r="KG9" s="70"/>
      <c r="KH9" s="71"/>
      <c r="KI9" s="67" t="str">
        <f>IFERROR((((COUNTIF(Elève!KF9:KH9,"A"))*4)+((COUNTIF(Elève!KF9:KH9,"B"))*3)+((COUNTIF(Elève!KF9:KH9,"C"))*2)+((COUNTIF(Elève!KF9:KH9,"D"))*1))/(COUNTA(KF9:KH9)),"")</f>
        <v/>
      </c>
      <c r="KJ9" s="78" t="str">
        <f t="shared" si="68"/>
        <v/>
      </c>
      <c r="KK9" s="69"/>
      <c r="KL9" s="70"/>
      <c r="KM9" s="71"/>
      <c r="KN9" s="67" t="str">
        <f>IFERROR((((COUNTIF(Elève!KK9:KM9,"A"))*4)+((COUNTIF(Elève!KK9:KM9,"B"))*3)+((COUNTIF(Elève!KK9:KM9,"C"))*2)+((COUNTIF(Elève!KK9:KM9,"D"))*1))/(COUNTA(KK9:KM9)),"")</f>
        <v/>
      </c>
      <c r="KO9" s="68" t="str">
        <f t="shared" si="69"/>
        <v/>
      </c>
      <c r="KP9" s="69"/>
      <c r="KQ9" s="70"/>
      <c r="KR9" s="71"/>
      <c r="KS9" s="67" t="str">
        <f>IFERROR((((COUNTIF(Elève!KP9:KR9,"A"))*4)+((COUNTIF(Elève!KP9:KR9,"B"))*3)+((COUNTIF(Elève!KP9:KR9,"C"))*2)+((COUNTIF(Elève!KP9:KR9,"D"))*1))/(COUNTA(KP9:KR9)),"")</f>
        <v/>
      </c>
      <c r="KT9" s="68" t="str">
        <f t="shared" si="70"/>
        <v/>
      </c>
      <c r="KU9" s="67" t="str">
        <f>IF(COUNT(KI9,KN9,KS9)=0,"",SUM(KI9,KN9,KS9)/COUNT(KI9,KN9,KS9))</f>
        <v/>
      </c>
      <c r="KV9" s="118" t="str">
        <f t="shared" si="71"/>
        <v/>
      </c>
      <c r="KW9" s="112"/>
      <c r="KX9" s="70"/>
      <c r="KY9" s="71"/>
      <c r="KZ9" s="67" t="str">
        <f>IFERROR((((COUNTIF(Elève!KW9:KY9,"A"))*4)+((COUNTIF(Elève!KW9:KY9,"B"))*3)+((COUNTIF(Elève!KW9:KY9,"C"))*2)+((COUNTIF(Elève!KW9:KY9,"D"))*1))/(COUNTA(KW9:KY9)),"")</f>
        <v/>
      </c>
      <c r="LA9" s="78" t="str">
        <f t="shared" si="72"/>
        <v/>
      </c>
      <c r="LB9" s="69"/>
      <c r="LC9" s="70"/>
      <c r="LD9" s="71"/>
      <c r="LE9" s="67" t="str">
        <f>IFERROR((((COUNTIF(Elève!LB9:LD9,"A"))*4)+((COUNTIF(Elève!LB9:LD9,"B"))*3)+((COUNTIF(Elève!LB9:LD9,"C"))*2)+((COUNTIF(Elève!LB9:LD9,"D"))*1))/(COUNTA(LB9:LD9)),"")</f>
        <v/>
      </c>
      <c r="LF9" s="68" t="str">
        <f t="shared" si="73"/>
        <v/>
      </c>
      <c r="LG9" s="69"/>
      <c r="LH9" s="70"/>
      <c r="LI9" s="71"/>
      <c r="LJ9" s="67" t="str">
        <f>IFERROR((((COUNTIF(Elève!LG9:LI9,"A"))*4)+((COUNTIF(Elève!LG9:LI9,"B"))*3)+((COUNTIF(Elève!LG9:LI9,"C"))*2)+((COUNTIF(Elève!LG9:LI9,"D"))*1))/(COUNTA(LG9:LI9)),"")</f>
        <v/>
      </c>
      <c r="LK9" s="68" t="str">
        <f t="shared" si="74"/>
        <v/>
      </c>
      <c r="LL9" s="67" t="str">
        <f>IF(COUNT(KZ9,LE9,LJ9)=0,"",SUM(KZ9,LE9,LJ9)/COUNT(KZ9,LE9,LJ9))</f>
        <v/>
      </c>
      <c r="LM9" s="118" t="str">
        <f t="shared" si="75"/>
        <v/>
      </c>
      <c r="LN9" s="112"/>
      <c r="LO9" s="70"/>
      <c r="LP9" s="71"/>
      <c r="LQ9" s="67" t="str">
        <f>IFERROR((((COUNTIF(Elève!LN9:LP9,"A"))*4)+((COUNTIF(Elève!LN9:LP9,"B"))*3)+((COUNTIF(Elève!LN9:LP9,"C"))*2)+((COUNTIF(Elève!LN9:LP9,"D"))*1))/(COUNTA(LN9:LP9)),"")</f>
        <v/>
      </c>
      <c r="LR9" s="78" t="str">
        <f t="shared" si="76"/>
        <v/>
      </c>
      <c r="LS9" s="69"/>
      <c r="LT9" s="70"/>
      <c r="LU9" s="71"/>
      <c r="LV9" s="67" t="str">
        <f>IFERROR((((COUNTIF(Elève!LS9:LU9,"A"))*4)+((COUNTIF(Elève!LS9:LU9,"B"))*3)+((COUNTIF(Elève!LS9:LU9,"C"))*2)+((COUNTIF(Elève!LS9:LU9,"D"))*1))/(COUNTA(LS9:LU9)),"")</f>
        <v/>
      </c>
      <c r="LW9" s="68" t="str">
        <f t="shared" si="77"/>
        <v/>
      </c>
      <c r="LX9" s="69"/>
      <c r="LY9" s="70"/>
      <c r="LZ9" s="71"/>
      <c r="MA9" s="67" t="str">
        <f>IFERROR((((COUNTIF(Elève!LX9:LZ9,"A"))*4)+((COUNTIF(Elève!LX9:LZ9,"B"))*3)+((COUNTIF(Elève!LX9:LZ9,"C"))*2)+((COUNTIF(Elève!LX9:LZ9,"D"))*1))/(COUNTA(LX9:LZ9)),"")</f>
        <v/>
      </c>
      <c r="MB9" s="68" t="str">
        <f t="shared" si="78"/>
        <v/>
      </c>
      <c r="MC9" s="67" t="str">
        <f>IF(COUNT(LQ9,LV9,MA9)=0,"",SUM(LQ9,LV9,MA9)/COUNT(LQ9,LV9,MA9))</f>
        <v/>
      </c>
      <c r="MD9" s="118" t="str">
        <f t="shared" si="79"/>
        <v/>
      </c>
      <c r="ME9" s="112"/>
      <c r="MF9" s="70"/>
      <c r="MG9" s="71"/>
      <c r="MH9" s="67" t="str">
        <f>IFERROR((((COUNTIF(Elève!ME9:MG9,"A"))*4)+((COUNTIF(Elève!ME9:MG9,"B"))*3)+((COUNTIF(Elève!ME9:MG9,"C"))*2)+((COUNTIF(Elève!ME9:MG9,"D"))*1))/(COUNTA(ME9:MG9)),"")</f>
        <v/>
      </c>
      <c r="MI9" s="78" t="str">
        <f t="shared" si="80"/>
        <v/>
      </c>
      <c r="MJ9" s="69"/>
      <c r="MK9" s="70"/>
      <c r="ML9" s="71"/>
      <c r="MM9" s="67" t="str">
        <f>IFERROR((((COUNTIF(Elève!MJ9:ML9,"A"))*4)+((COUNTIF(Elève!MJ9:ML9,"B"))*3)+((COUNTIF(Elève!MJ9:ML9,"C"))*2)+((COUNTIF(Elève!MJ9:ML9,"D"))*1))/(COUNTA(MJ9:ML9)),"")</f>
        <v/>
      </c>
      <c r="MN9" s="68" t="str">
        <f t="shared" si="81"/>
        <v/>
      </c>
      <c r="MO9" s="69"/>
      <c r="MP9" s="70"/>
      <c r="MQ9" s="71"/>
      <c r="MR9" s="67" t="str">
        <f>IFERROR((((COUNTIF(Elève!MO9:MQ9,"A"))*4)+((COUNTIF(Elève!MO9:MQ9,"B"))*3)+((COUNTIF(Elève!MO9:MQ9,"C"))*2)+((COUNTIF(Elève!MO9:MQ9,"D"))*1))/(COUNTA(MO9:MQ9)),"")</f>
        <v/>
      </c>
      <c r="MS9" s="68" t="str">
        <f t="shared" si="82"/>
        <v/>
      </c>
      <c r="MT9" s="67" t="str">
        <f>IF(COUNT(MH9,MM9,MR9)=0,"",SUM(MH9,MM9,MR9)/COUNT(MH9,MM9,MR9))</f>
        <v/>
      </c>
      <c r="MU9" s="118" t="str">
        <f t="shared" si="83"/>
        <v/>
      </c>
      <c r="MV9" s="112"/>
      <c r="MW9" s="70"/>
      <c r="MX9" s="71"/>
      <c r="MY9" s="67" t="str">
        <f>IFERROR((((COUNTIF(Elève!MV9:MX9,"A"))*4)+((COUNTIF(Elève!MV9:MX9,"B"))*3)+((COUNTIF(Elève!MV9:MX9,"C"))*2)+((COUNTIF(Elève!MV9:MX9,"D"))*1))/(COUNTA(MV9:MX9)),"")</f>
        <v/>
      </c>
      <c r="MZ9" s="78" t="str">
        <f t="shared" si="84"/>
        <v/>
      </c>
      <c r="NA9" s="69"/>
      <c r="NB9" s="70"/>
      <c r="NC9" s="71"/>
      <c r="ND9" s="67" t="str">
        <f>IFERROR((((COUNTIF(Elève!NA9:NC9,"A"))*4)+((COUNTIF(Elève!NA9:NC9,"B"))*3)+((COUNTIF(Elève!NA9:NC9,"C"))*2)+((COUNTIF(Elève!NA9:NC9,"D"))*1))/(COUNTA(NA9:NC9)),"")</f>
        <v/>
      </c>
      <c r="NE9" s="68" t="str">
        <f t="shared" si="85"/>
        <v/>
      </c>
      <c r="NF9" s="69"/>
      <c r="NG9" s="70"/>
      <c r="NH9" s="71"/>
      <c r="NI9" s="67" t="str">
        <f>IFERROR((((COUNTIF(Elève!NF9:NH9,"A"))*4)+((COUNTIF(Elève!NF9:NH9,"B"))*3)+((COUNTIF(Elève!NF9:NH9,"C"))*2)+((COUNTIF(Elève!NF9:NH9,"D"))*1))/(COUNTA(NF9:NH9)),"")</f>
        <v/>
      </c>
      <c r="NJ9" s="68" t="str">
        <f t="shared" si="86"/>
        <v/>
      </c>
      <c r="NK9" s="67" t="str">
        <f>IF(COUNT(MY9,ND9,NI9)=0,"",SUM(MY9,ND9,NI9)/COUNT(MY9,ND9,NI9))</f>
        <v/>
      </c>
      <c r="NL9" s="118" t="str">
        <f t="shared" si="87"/>
        <v/>
      </c>
      <c r="NM9" s="112"/>
      <c r="NN9" s="70"/>
      <c r="NO9" s="71"/>
      <c r="NP9" s="67" t="str">
        <f>IFERROR((((COUNTIF(Elève!NM9:NO9,"A"))*4)+((COUNTIF(Elève!NM9:NO9,"B"))*3)+((COUNTIF(Elève!NM9:NO9,"C"))*2)+((COUNTIF(Elève!NM9:NO9,"D"))*1))/(COUNTA(NM9:NO9)),"")</f>
        <v/>
      </c>
      <c r="NQ9" s="78" t="str">
        <f t="shared" si="88"/>
        <v/>
      </c>
      <c r="NR9" s="69"/>
      <c r="NS9" s="70"/>
      <c r="NT9" s="71"/>
      <c r="NU9" s="67" t="str">
        <f>IFERROR((((COUNTIF(Elève!NR9:NT9,"A"))*4)+((COUNTIF(Elève!NR9:NT9,"B"))*3)+((COUNTIF(Elève!NR9:NT9,"C"))*2)+((COUNTIF(Elève!NR9:NT9,"D"))*1))/(COUNTA(NR9:NT9)),"")</f>
        <v/>
      </c>
      <c r="NV9" s="68" t="str">
        <f t="shared" si="89"/>
        <v/>
      </c>
      <c r="NW9" s="69"/>
      <c r="NX9" s="70"/>
      <c r="NY9" s="71"/>
      <c r="NZ9" s="67" t="str">
        <f>IFERROR((((COUNTIF(Elève!NW9:NY9,"A"))*4)+((COUNTIF(Elève!NW9:NY9,"B"))*3)+((COUNTIF(Elève!NW9:NY9,"C"))*2)+((COUNTIF(Elève!NW9:NY9,"D"))*1))/(COUNTA(NW9:NY9)),"")</f>
        <v/>
      </c>
      <c r="OA9" s="68" t="str">
        <f t="shared" si="90"/>
        <v/>
      </c>
      <c r="OB9" s="67" t="str">
        <f>IF(COUNT(NP9,NU9,NZ9)=0,"",SUM(NP9,NU9,NZ9)/COUNT(NP9,NU9,NZ9))</f>
        <v/>
      </c>
      <c r="OC9" s="118" t="str">
        <f t="shared" si="91"/>
        <v/>
      </c>
      <c r="OD9" s="112"/>
      <c r="OE9" s="70"/>
      <c r="OF9" s="71"/>
      <c r="OG9" s="67" t="str">
        <f>IFERROR((((COUNTIF(Elève!OD9:OF9,"A"))*4)+((COUNTIF(Elève!OD9:OF9,"B"))*3)+((COUNTIF(Elève!OD9:OF9,"C"))*2)+((COUNTIF(Elève!OD9:OF9,"D"))*1))/(COUNTA(OD9:OF9)),"")</f>
        <v/>
      </c>
      <c r="OH9" s="78" t="str">
        <f t="shared" si="92"/>
        <v/>
      </c>
      <c r="OI9" s="69"/>
      <c r="OJ9" s="70"/>
      <c r="OK9" s="71"/>
      <c r="OL9" s="67" t="str">
        <f>IFERROR((((COUNTIF(Elève!OI9:OK9,"A"))*4)+((COUNTIF(Elève!OI9:OK9,"B"))*3)+((COUNTIF(Elève!OI9:OK9,"C"))*2)+((COUNTIF(Elève!OI9:OK9,"D"))*1))/(COUNTA(OI9:OK9)),"")</f>
        <v/>
      </c>
      <c r="OM9" s="68" t="str">
        <f t="shared" si="93"/>
        <v/>
      </c>
      <c r="ON9" s="69"/>
      <c r="OO9" s="70"/>
      <c r="OP9" s="71"/>
      <c r="OQ9" s="67" t="str">
        <f>IFERROR((((COUNTIF(Elève!ON9:OP9,"A"))*4)+((COUNTIF(Elève!ON9:OP9,"B"))*3)+((COUNTIF(Elève!ON9:OP9,"C"))*2)+((COUNTIF(Elève!ON9:OP9,"D"))*1))/(COUNTA(ON9:OP9)),"")</f>
        <v/>
      </c>
      <c r="OR9" s="68" t="str">
        <f t="shared" si="94"/>
        <v/>
      </c>
      <c r="OS9" s="67" t="str">
        <f>IF(COUNT(OG9,OL9,OQ9)=0,"",SUM(OG9,OL9,OQ9)/COUNT(OG9,OL9,OQ9))</f>
        <v/>
      </c>
      <c r="OT9" s="118" t="str">
        <f t="shared" si="95"/>
        <v/>
      </c>
      <c r="OU9" s="112"/>
      <c r="OV9" s="70"/>
      <c r="OW9" s="71"/>
      <c r="OX9" s="67" t="str">
        <f>IFERROR((((COUNTIF(Elève!OU9:OW9,"A"))*4)+((COUNTIF(Elève!OU9:OW9,"B"))*3)+((COUNTIF(Elève!OU9:OW9,"C"))*2)+((COUNTIF(Elève!OU9:OW9,"D"))*1))/(COUNTA(OU9:OW9)),"")</f>
        <v/>
      </c>
      <c r="OY9" s="78" t="str">
        <f t="shared" si="96"/>
        <v/>
      </c>
      <c r="OZ9" s="69"/>
      <c r="PA9" s="70"/>
      <c r="PB9" s="71"/>
      <c r="PC9" s="67" t="str">
        <f>IFERROR((((COUNTIF(Elève!OZ9:PB9,"A"))*4)+((COUNTIF(Elève!OZ9:PB9,"B"))*3)+((COUNTIF(Elève!OZ9:PB9,"C"))*2)+((COUNTIF(Elève!OZ9:PB9,"D"))*1))/(COUNTA(OZ9:PB9)),"")</f>
        <v/>
      </c>
      <c r="PD9" s="68" t="str">
        <f t="shared" si="97"/>
        <v/>
      </c>
      <c r="PE9" s="69"/>
      <c r="PF9" s="70"/>
      <c r="PG9" s="71"/>
      <c r="PH9" s="67" t="str">
        <f>IFERROR((((COUNTIF(Elève!PE9:PG9,"A"))*4)+((COUNTIF(Elève!PE9:PG9,"B"))*3)+((COUNTIF(Elève!PE9:PG9,"C"))*2)+((COUNTIF(Elève!PE9:PG9,"D"))*1))/(COUNTA(PE9:PG9)),"")</f>
        <v/>
      </c>
      <c r="PI9" s="68" t="str">
        <f t="shared" si="98"/>
        <v/>
      </c>
      <c r="PJ9" s="67" t="str">
        <f>IF(COUNT(OX9,PC9,PH9)=0,"",SUM(OX9,PC9,PH9)/COUNT(OX9,PC9,PH9))</f>
        <v/>
      </c>
      <c r="PK9" s="118" t="str">
        <f t="shared" si="99"/>
        <v/>
      </c>
      <c r="PL9" s="112"/>
      <c r="PM9" s="70"/>
      <c r="PN9" s="71"/>
      <c r="PO9" s="67" t="str">
        <f>IFERROR((((COUNTIF(Elève!PL9:PN9,"A"))*4)+((COUNTIF(Elève!PL9:PN9,"B"))*3)+((COUNTIF(Elève!PL9:PN9,"C"))*2)+((COUNTIF(Elève!PL9:PN9,"D"))*1))/(COUNTA(PL9:PN9)),"")</f>
        <v/>
      </c>
      <c r="PP9" s="78" t="str">
        <f t="shared" si="100"/>
        <v/>
      </c>
      <c r="PQ9" s="69"/>
      <c r="PR9" s="70"/>
      <c r="PS9" s="71"/>
      <c r="PT9" s="67" t="str">
        <f>IFERROR((((COUNTIF(Elève!PQ9:PS9,"A"))*4)+((COUNTIF(Elève!PQ9:PS9,"B"))*3)+((COUNTIF(Elève!PQ9:PS9,"C"))*2)+((COUNTIF(Elève!PQ9:PS9,"D"))*1))/(COUNTA(PQ9:PS9)),"")</f>
        <v/>
      </c>
      <c r="PU9" s="68" t="str">
        <f t="shared" si="101"/>
        <v/>
      </c>
      <c r="PV9" s="69"/>
      <c r="PW9" s="70"/>
      <c r="PX9" s="71"/>
      <c r="PY9" s="67" t="str">
        <f>IFERROR((((COUNTIF(Elève!PV9:PX9,"A"))*4)+((COUNTIF(Elève!PV9:PX9,"B"))*3)+((COUNTIF(Elève!PV9:PX9,"C"))*2)+((COUNTIF(Elève!PV9:PX9,"D"))*1))/(COUNTA(PV9:PX9)),"")</f>
        <v/>
      </c>
      <c r="PZ9" s="68" t="str">
        <f t="shared" si="102"/>
        <v/>
      </c>
      <c r="QA9" s="67" t="str">
        <f>IF(COUNT(PO9,PT9,PY9)=0,"",SUM(PO9,PT9,PY9)/COUNT(PO9,PT9,PY9))</f>
        <v/>
      </c>
      <c r="QB9" s="118" t="str">
        <f t="shared" si="103"/>
        <v/>
      </c>
      <c r="QC9" s="112"/>
      <c r="QD9" s="70"/>
      <c r="QE9" s="71"/>
      <c r="QF9" s="67" t="str">
        <f>IFERROR((((COUNTIF(Elève!QC9:QE9,"A"))*4)+((COUNTIF(Elève!QC9:QE9,"B"))*3)+((COUNTIF(Elève!QC9:QE9,"C"))*2)+((COUNTIF(Elève!QC9:QE9,"D"))*1))/(COUNTA(QC9:QE9)),"")</f>
        <v/>
      </c>
      <c r="QG9" s="78" t="str">
        <f t="shared" si="104"/>
        <v/>
      </c>
      <c r="QH9" s="69"/>
      <c r="QI9" s="70"/>
      <c r="QJ9" s="71"/>
      <c r="QK9" s="67" t="str">
        <f>IFERROR((((COUNTIF(Elève!QH9:QJ9,"A"))*4)+((COUNTIF(Elève!QH9:QJ9,"B"))*3)+((COUNTIF(Elève!QH9:QJ9,"C"))*2)+((COUNTIF(Elève!QH9:QJ9,"D"))*1))/(COUNTA(QH9:QJ9)),"")</f>
        <v/>
      </c>
      <c r="QL9" s="68" t="str">
        <f t="shared" si="105"/>
        <v/>
      </c>
      <c r="QM9" s="69"/>
      <c r="QN9" s="70"/>
      <c r="QO9" s="71"/>
      <c r="QP9" s="67" t="str">
        <f>IFERROR((((COUNTIF(Elève!QM9:QO9,"A"))*4)+((COUNTIF(Elève!QM9:QO9,"B"))*3)+((COUNTIF(Elève!QM9:QO9,"C"))*2)+((COUNTIF(Elève!QM9:QO9,"D"))*1))/(COUNTA(QM9:QO9)),"")</f>
        <v/>
      </c>
      <c r="QQ9" s="68" t="str">
        <f t="shared" si="106"/>
        <v/>
      </c>
      <c r="QR9" s="67" t="str">
        <f>IF(COUNT(QF9,QK9,QP9)=0,"",SUM(QF9,QK9,QP9)/COUNT(QF9,QK9,QP9))</f>
        <v/>
      </c>
      <c r="QS9" s="118" t="str">
        <f t="shared" si="107"/>
        <v/>
      </c>
      <c r="QT9" s="112"/>
      <c r="QU9" s="70"/>
      <c r="QV9" s="71"/>
      <c r="QW9" s="67" t="str">
        <f>IFERROR((((COUNTIF(Elève!QT9:QV9,"A"))*4)+((COUNTIF(Elève!QT9:QV9,"B"))*3)+((COUNTIF(Elève!QT9:QV9,"C"))*2)+((COUNTIF(Elève!QT9:QV9,"D"))*1))/(COUNTA(QT9:QV9)),"")</f>
        <v/>
      </c>
      <c r="QX9" s="78" t="str">
        <f t="shared" si="108"/>
        <v/>
      </c>
      <c r="QY9" s="69"/>
      <c r="QZ9" s="70"/>
      <c r="RA9" s="71"/>
      <c r="RB9" s="67" t="str">
        <f>IFERROR((((COUNTIF(Elève!QY9:RA9,"A"))*4)+((COUNTIF(Elève!QY9:RA9,"B"))*3)+((COUNTIF(Elève!QY9:RA9,"C"))*2)+((COUNTIF(Elève!QY9:RA9,"D"))*1))/(COUNTA(QY9:RA9)),"")</f>
        <v/>
      </c>
      <c r="RC9" s="68" t="str">
        <f t="shared" si="109"/>
        <v/>
      </c>
      <c r="RD9" s="69"/>
      <c r="RE9" s="70"/>
      <c r="RF9" s="71"/>
      <c r="RG9" s="67" t="str">
        <f>IFERROR((((COUNTIF(Elève!RD9:RF9,"A"))*4)+((COUNTIF(Elève!RD9:RF9,"B"))*3)+((COUNTIF(Elève!RD9:RF9,"C"))*2)+((COUNTIF(Elève!RD9:RF9,"D"))*1))/(COUNTA(RD9:RF9)),"")</f>
        <v/>
      </c>
      <c r="RH9" s="68" t="str">
        <f t="shared" si="110"/>
        <v/>
      </c>
      <c r="RI9" s="67" t="str">
        <f>IF(COUNT(QW9,RB9,RG9)=0,"",SUM(QW9,RB9,RG9)/COUNT(QW9,RB9,RG9))</f>
        <v/>
      </c>
      <c r="RJ9" s="118" t="str">
        <f t="shared" si="111"/>
        <v/>
      </c>
      <c r="RK9" s="112"/>
      <c r="RL9" s="70"/>
      <c r="RM9" s="71"/>
      <c r="RN9" s="67" t="str">
        <f>IFERROR((((COUNTIF(Elève!RK9:RM9,"A"))*4)+((COUNTIF(Elève!RK9:RM9,"B"))*3)+((COUNTIF(Elève!RK9:RM9,"C"))*2)+((COUNTIF(Elève!RK9:RM9,"D"))*1))/(COUNTA(RK9:RM9)),"")</f>
        <v/>
      </c>
      <c r="RO9" s="78" t="str">
        <f t="shared" si="112"/>
        <v/>
      </c>
      <c r="RP9" s="69"/>
      <c r="RQ9" s="70"/>
      <c r="RR9" s="71"/>
      <c r="RS9" s="67" t="str">
        <f>IFERROR((((COUNTIF(Elève!RP9:RR9,"A"))*4)+((COUNTIF(Elève!RP9:RR9,"B"))*3)+((COUNTIF(Elève!RP9:RR9,"C"))*2)+((COUNTIF(Elève!RP9:RR9,"D"))*1))/(COUNTA(RP9:RR9)),"")</f>
        <v/>
      </c>
      <c r="RT9" s="68" t="str">
        <f t="shared" si="113"/>
        <v/>
      </c>
      <c r="RU9" s="69"/>
      <c r="RV9" s="70"/>
      <c r="RW9" s="71"/>
      <c r="RX9" s="67" t="str">
        <f>IFERROR((((COUNTIF(Elève!RU9:RW9,"A"))*4)+((COUNTIF(Elève!RU9:RW9,"B"))*3)+((COUNTIF(Elève!RU9:RW9,"C"))*2)+((COUNTIF(Elève!RU9:RW9,"D"))*1))/(COUNTA(RU9:RW9)),"")</f>
        <v/>
      </c>
      <c r="RY9" s="68" t="str">
        <f t="shared" si="114"/>
        <v/>
      </c>
      <c r="RZ9" s="67" t="str">
        <f>IF(COUNT(RN9,RS9,RX9)=0,"",SUM(RN9,RS9,RX9)/COUNT(RN9,RS9,RX9))</f>
        <v/>
      </c>
      <c r="SA9" s="118" t="str">
        <f t="shared" si="115"/>
        <v/>
      </c>
      <c r="SB9" s="112"/>
      <c r="SC9" s="70"/>
      <c r="SD9" s="71"/>
      <c r="SE9" s="67" t="str">
        <f>IFERROR((((COUNTIF(Elève!SB9:SD9,"A"))*4)+((COUNTIF(Elève!SB9:SD9,"B"))*3)+((COUNTIF(Elève!SB9:SD9,"C"))*2)+((COUNTIF(Elève!SB9:SD9,"D"))*1))/(COUNTA(SB9:SD9)),"")</f>
        <v/>
      </c>
      <c r="SF9" s="78" t="str">
        <f t="shared" si="116"/>
        <v/>
      </c>
      <c r="SG9" s="69"/>
      <c r="SH9" s="70"/>
      <c r="SI9" s="71"/>
      <c r="SJ9" s="67" t="str">
        <f>IFERROR((((COUNTIF(Elève!SG9:SI9,"A"))*4)+((COUNTIF(Elève!SG9:SI9,"B"))*3)+((COUNTIF(Elève!SG9:SI9,"C"))*2)+((COUNTIF(Elève!SG9:SI9,"D"))*1))/(COUNTA(SG9:SI9)),"")</f>
        <v/>
      </c>
      <c r="SK9" s="68" t="str">
        <f t="shared" si="117"/>
        <v/>
      </c>
      <c r="SL9" s="69"/>
      <c r="SM9" s="70"/>
      <c r="SN9" s="71"/>
      <c r="SO9" s="67" t="str">
        <f>IFERROR((((COUNTIF(Elève!SL9:SN9,"A"))*4)+((COUNTIF(Elève!SL9:SN9,"B"))*3)+((COUNTIF(Elève!SL9:SN9,"C"))*2)+((COUNTIF(Elève!SL9:SN9,"D"))*1))/(COUNTA(SL9:SN9)),"")</f>
        <v/>
      </c>
      <c r="SP9" s="68" t="str">
        <f t="shared" si="118"/>
        <v/>
      </c>
      <c r="SQ9" s="67" t="str">
        <f>IF(COUNT(SE9,SJ9,SO9)=0,"",SUM(SE9,SJ9,SO9)/COUNT(SE9,SJ9,SO9))</f>
        <v/>
      </c>
      <c r="SR9" s="118" t="str">
        <f t="shared" si="119"/>
        <v/>
      </c>
      <c r="SS9" s="112"/>
      <c r="ST9" s="70"/>
      <c r="SU9" s="71"/>
      <c r="SV9" s="67" t="str">
        <f>IFERROR((((COUNTIF(Elève!SS9:SU9,"A"))*4)+((COUNTIF(Elève!SS9:SU9,"B"))*3)+((COUNTIF(Elève!SS9:SU9,"C"))*2)+((COUNTIF(Elève!SS9:SU9,"D"))*1))/(COUNTA(SS9:SU9)),"")</f>
        <v/>
      </c>
      <c r="SW9" s="78" t="str">
        <f t="shared" si="120"/>
        <v/>
      </c>
      <c r="SX9" s="69"/>
      <c r="SY9" s="70"/>
      <c r="SZ9" s="71"/>
      <c r="TA9" s="67" t="str">
        <f>IFERROR((((COUNTIF(Elève!SX9:SZ9,"A"))*4)+((COUNTIF(Elève!SX9:SZ9,"B"))*3)+((COUNTIF(Elève!SX9:SZ9,"C"))*2)+((COUNTIF(Elève!SX9:SZ9,"D"))*1))/(COUNTA(SX9:SZ9)),"")</f>
        <v/>
      </c>
      <c r="TB9" s="68" t="str">
        <f t="shared" si="121"/>
        <v/>
      </c>
      <c r="TC9" s="69"/>
      <c r="TD9" s="70"/>
      <c r="TE9" s="71"/>
      <c r="TF9" s="67" t="str">
        <f>IFERROR((((COUNTIF(Elève!TC9:TE9,"A"))*4)+((COUNTIF(Elève!TC9:TE9,"B"))*3)+((COUNTIF(Elève!TC9:TE9,"C"))*2)+((COUNTIF(Elève!TC9:TE9,"D"))*1))/(COUNTA(TC9:TE9)),"")</f>
        <v/>
      </c>
      <c r="TG9" s="68" t="str">
        <f t="shared" si="122"/>
        <v/>
      </c>
      <c r="TH9" s="67" t="str">
        <f>IF(COUNT(SV9,TA9,TF9)=0,"",SUM(SV9,TA9,TF9)/COUNT(SV9,TA9,TF9))</f>
        <v/>
      </c>
      <c r="TI9" s="118" t="str">
        <f t="shared" si="123"/>
        <v/>
      </c>
      <c r="TJ9" s="112"/>
      <c r="TK9" s="70"/>
      <c r="TL9" s="71"/>
      <c r="TM9" s="67" t="str">
        <f>IFERROR((((COUNTIF(Elève!TJ9:TL9,"A"))*4)+((COUNTIF(Elève!TJ9:TL9,"B"))*3)+((COUNTIF(Elève!TJ9:TL9,"C"))*2)+((COUNTIF(Elève!TJ9:TL9,"D"))*1))/(COUNTA(TJ9:TL9)),"")</f>
        <v/>
      </c>
      <c r="TN9" s="78" t="str">
        <f t="shared" si="124"/>
        <v/>
      </c>
      <c r="TO9" s="69"/>
      <c r="TP9" s="70"/>
      <c r="TQ9" s="71"/>
      <c r="TR9" s="67" t="str">
        <f>IFERROR((((COUNTIF(Elève!TO9:TQ9,"A"))*4)+((COUNTIF(Elève!TO9:TQ9,"B"))*3)+((COUNTIF(Elève!TO9:TQ9,"C"))*2)+((COUNTIF(Elève!TO9:TQ9,"D"))*1))/(COUNTA(TO9:TQ9)),"")</f>
        <v/>
      </c>
      <c r="TS9" s="68" t="str">
        <f t="shared" si="125"/>
        <v/>
      </c>
      <c r="TT9" s="69"/>
      <c r="TU9" s="70"/>
      <c r="TV9" s="71"/>
      <c r="TW9" s="67" t="str">
        <f>IFERROR((((COUNTIF(Elève!TT9:TV9,"A"))*4)+((COUNTIF(Elève!TT9:TV9,"B"))*3)+((COUNTIF(Elève!TT9:TV9,"C"))*2)+((COUNTIF(Elève!TT9:TV9,"D"))*1))/(COUNTA(TT9:TV9)),"")</f>
        <v/>
      </c>
      <c r="TX9" s="68" t="str">
        <f t="shared" si="126"/>
        <v/>
      </c>
      <c r="TY9" s="67" t="str">
        <f>IF(COUNT(TM9,TR9,TW9)=0,"",SUM(TM9,TR9,TW9)/COUNT(TM9,TR9,TW9))</f>
        <v/>
      </c>
      <c r="TZ9" s="118" t="str">
        <f t="shared" si="127"/>
        <v/>
      </c>
    </row>
    <row r="10" spans="1:546" x14ac:dyDescent="0.25">
      <c r="A10" s="203" t="s">
        <v>36</v>
      </c>
      <c r="B10" s="204"/>
      <c r="C10" s="69"/>
      <c r="D10" s="70" t="s">
        <v>24</v>
      </c>
      <c r="E10" s="71"/>
      <c r="F10" s="67">
        <f>IF(COUNTBLANK($C$3:$E$3)=0,IF(COUNTA(C10:E10)=0,"",(COUNTIF(C10:E10,"A")*4+COUNTIF(C10:E10,"B")*3+COUNTIF(C10:E10,"C")*2+COUNTIF(C10:E10,"D"))/COUNTA(C10:E10)),"")</f>
        <v>2</v>
      </c>
      <c r="G10" s="78" t="str">
        <f t="shared" si="0"/>
        <v>C</v>
      </c>
      <c r="H10" s="69"/>
      <c r="I10" s="70"/>
      <c r="J10" s="71"/>
      <c r="K10" s="67" t="str">
        <f>IFERROR((((COUNTIF(Elève!H10:J10,"A"))*4)+((COUNTIF(Elève!H10:J10,"B"))*3)+((COUNTIF(Elève!H10:J10,"C"))*2)+((COUNTIF(Elève!H10:J10,"D"))*1))/(COUNTA(H10:J10)),"")</f>
        <v/>
      </c>
      <c r="L10" s="68" t="str">
        <f t="shared" si="1"/>
        <v/>
      </c>
      <c r="M10" s="69"/>
      <c r="N10" s="70"/>
      <c r="O10" s="71"/>
      <c r="P10" s="67" t="str">
        <f>IFERROR((((COUNTIF(Elève!M10:O10,"A"))*4)+((COUNTIF(Elève!M10:O10,"B"))*3)+((COUNTIF(Elève!M10:O10,"C"))*2)+((COUNTIF(Elève!M10:O10,"D"))*1))/(COUNTA(M10:O10)),"")</f>
        <v/>
      </c>
      <c r="Q10" s="68" t="str">
        <f t="shared" si="2"/>
        <v/>
      </c>
      <c r="R10" s="67">
        <f>IF(COUNT(F10,K10,P10)=0,"",SUM(F10,K10,P10)/COUNT(F10,K10,P10))</f>
        <v>2</v>
      </c>
      <c r="S10" s="118" t="str">
        <f t="shared" si="3"/>
        <v>C</v>
      </c>
      <c r="T10" s="112"/>
      <c r="U10" s="70"/>
      <c r="V10" s="71"/>
      <c r="W10" s="67" t="str">
        <f>IFERROR((((COUNTIF(Elève!T10:V10,"A"))*4)+((COUNTIF(Elève!T10:V10,"B"))*3)+((COUNTIF(Elève!T10:V10,"C"))*2)+((COUNTIF(Elève!T10:V10,"D"))*1))/(COUNTA(T10:V10)),"")</f>
        <v/>
      </c>
      <c r="X10" s="78" t="str">
        <f t="shared" si="4"/>
        <v/>
      </c>
      <c r="Y10" s="69"/>
      <c r="Z10" s="70"/>
      <c r="AA10" s="71"/>
      <c r="AB10" s="67" t="str">
        <f>IFERROR((((COUNTIF(Elève!Y10:AA10,"A"))*4)+((COUNTIF(Elève!Y10:AA10,"B"))*3)+((COUNTIF(Elève!Y10:AA10,"C"))*2)+((COUNTIF(Elève!Y10:AA10,"D"))*1))/(COUNTA(Y10:AA10)),"")</f>
        <v/>
      </c>
      <c r="AC10" s="68" t="str">
        <f t="shared" si="5"/>
        <v/>
      </c>
      <c r="AD10" s="69"/>
      <c r="AE10" s="70"/>
      <c r="AF10" s="71"/>
      <c r="AG10" s="67" t="str">
        <f>IFERROR((((COUNTIF(Elève!AD10:AF10,"A"))*4)+((COUNTIF(Elève!AD10:AF10,"B"))*3)+((COUNTIF(Elève!AD10:AF10,"C"))*2)+((COUNTIF(Elève!AD10:AF10,"D"))*1))/(COUNTA(AD10:AF10)),"")</f>
        <v/>
      </c>
      <c r="AH10" s="68" t="str">
        <f t="shared" si="6"/>
        <v/>
      </c>
      <c r="AI10" s="67" t="str">
        <f>IF(COUNT(W10,AB10,AG10)=0,"",SUM(W10,AB10,AG10)/COUNT(W10,AB10,AG10))</f>
        <v/>
      </c>
      <c r="AJ10" s="118" t="str">
        <f t="shared" si="7"/>
        <v/>
      </c>
      <c r="AK10" s="112"/>
      <c r="AL10" s="70"/>
      <c r="AM10" s="71"/>
      <c r="AN10" s="67" t="str">
        <f>IFERROR((((COUNTIF(Elève!AK10:AM10,"A"))*4)+((COUNTIF(Elève!AK10:AM10,"B"))*3)+((COUNTIF(Elève!AK10:AM10,"C"))*2)+((COUNTIF(Elève!AK10:AM10,"D"))*1))/(COUNTA(AK10:AM10)),"")</f>
        <v/>
      </c>
      <c r="AO10" s="78" t="str">
        <f t="shared" si="8"/>
        <v/>
      </c>
      <c r="AP10" s="69"/>
      <c r="AQ10" s="70"/>
      <c r="AR10" s="71"/>
      <c r="AS10" s="67" t="str">
        <f>IFERROR((((COUNTIF(Elève!AP10:AR10,"A"))*4)+((COUNTIF(Elève!AP10:AR10,"B"))*3)+((COUNTIF(Elève!AP10:AR10,"C"))*2)+((COUNTIF(Elève!AP10:AR10,"D"))*1))/(COUNTA(AP10:AR10)),"")</f>
        <v/>
      </c>
      <c r="AT10" s="68" t="str">
        <f t="shared" si="9"/>
        <v/>
      </c>
      <c r="AU10" s="69"/>
      <c r="AV10" s="70"/>
      <c r="AW10" s="71"/>
      <c r="AX10" s="67" t="str">
        <f>IFERROR((((COUNTIF(Elève!AU10:AW10,"A"))*4)+((COUNTIF(Elève!AU10:AW10,"B"))*3)+((COUNTIF(Elève!AU10:AW10,"C"))*2)+((COUNTIF(Elève!AU10:AW10,"D"))*1))/(COUNTA(AU10:AW10)),"")</f>
        <v/>
      </c>
      <c r="AY10" s="68" t="str">
        <f t="shared" si="10"/>
        <v/>
      </c>
      <c r="AZ10" s="67" t="str">
        <f>IF(COUNT(AN10,AS10,AX10)=0,"",SUM(AN10,AS10,AX10)/COUNT(AN10,AS10,AX10))</f>
        <v/>
      </c>
      <c r="BA10" s="118" t="str">
        <f t="shared" si="11"/>
        <v/>
      </c>
      <c r="BB10" s="112"/>
      <c r="BC10" s="70"/>
      <c r="BD10" s="71"/>
      <c r="BE10" s="67" t="str">
        <f>IFERROR((((COUNTIF(Elève!BB10:BD10,"A"))*4)+((COUNTIF(Elève!BB10:BD10,"B"))*3)+((COUNTIF(Elève!BB10:BD10,"C"))*2)+((COUNTIF(Elève!BB10:BD10,"D"))*1))/(COUNTA(BB10:BD10)),"")</f>
        <v/>
      </c>
      <c r="BF10" s="78" t="str">
        <f t="shared" si="12"/>
        <v/>
      </c>
      <c r="BG10" s="69"/>
      <c r="BH10" s="70"/>
      <c r="BI10" s="71"/>
      <c r="BJ10" s="67" t="str">
        <f>IFERROR((((COUNTIF(Elève!BG10:BI10,"A"))*4)+((COUNTIF(Elève!BG10:BI10,"B"))*3)+((COUNTIF(Elève!BG10:BI10,"C"))*2)+((COUNTIF(Elève!BG10:BI10,"D"))*1))/(COUNTA(BG10:BI10)),"")</f>
        <v/>
      </c>
      <c r="BK10" s="68" t="str">
        <f t="shared" si="13"/>
        <v/>
      </c>
      <c r="BL10" s="69"/>
      <c r="BM10" s="70"/>
      <c r="BN10" s="71"/>
      <c r="BO10" s="67" t="str">
        <f>IFERROR((((COUNTIF(Elève!BL10:BN10,"A"))*4)+((COUNTIF(Elève!BL10:BN10,"B"))*3)+((COUNTIF(Elève!BL10:BN10,"C"))*2)+((COUNTIF(Elève!BL10:BN10,"D"))*1))/(COUNTA(BL10:BN10)),"")</f>
        <v/>
      </c>
      <c r="BP10" s="68" t="str">
        <f t="shared" si="14"/>
        <v/>
      </c>
      <c r="BQ10" s="67" t="str">
        <f>IF(COUNT(BE10,BJ10,BO10)=0,"",SUM(BE10,BJ10,BO10)/COUNT(BE10,BJ10,BO10))</f>
        <v/>
      </c>
      <c r="BR10" s="118" t="str">
        <f t="shared" si="15"/>
        <v/>
      </c>
      <c r="BS10" s="112"/>
      <c r="BT10" s="70"/>
      <c r="BU10" s="71"/>
      <c r="BV10" s="67" t="str">
        <f>IFERROR((((COUNTIF(Elève!BS10:BU10,"A"))*4)+((COUNTIF(Elève!BS10:BU10,"B"))*3)+((COUNTIF(Elève!BS10:BU10,"C"))*2)+((COUNTIF(Elève!BS10:BU10,"D"))*1))/(COUNTA(BS10:BU10)),"")</f>
        <v/>
      </c>
      <c r="BW10" s="78" t="str">
        <f t="shared" si="16"/>
        <v/>
      </c>
      <c r="BX10" s="69"/>
      <c r="BY10" s="70"/>
      <c r="BZ10" s="71"/>
      <c r="CA10" s="67" t="str">
        <f>IFERROR((((COUNTIF(Elève!BX10:BZ10,"A"))*4)+((COUNTIF(Elève!BX10:BZ10,"B"))*3)+((COUNTIF(Elève!BX10:BZ10,"C"))*2)+((COUNTIF(Elève!BX10:BZ10,"D"))*1))/(COUNTA(BX10:BZ10)),"")</f>
        <v/>
      </c>
      <c r="CB10" s="68" t="str">
        <f t="shared" si="17"/>
        <v/>
      </c>
      <c r="CC10" s="69"/>
      <c r="CD10" s="70"/>
      <c r="CE10" s="71"/>
      <c r="CF10" s="67" t="str">
        <f>IFERROR((((COUNTIF(Elève!CC10:CE10,"A"))*4)+((COUNTIF(Elève!CC10:CE10,"B"))*3)+((COUNTIF(Elève!CC10:CE10,"C"))*2)+((COUNTIF(Elève!CC10:CE10,"D"))*1))/(COUNTA(CC10:CE10)),"")</f>
        <v/>
      </c>
      <c r="CG10" s="68" t="str">
        <f t="shared" si="18"/>
        <v/>
      </c>
      <c r="CH10" s="67" t="str">
        <f>IF(COUNT(BV10,CA10,CF10)=0,"",SUM(BV10,CA10,CF10)/COUNT(BV10,CA10,CF10))</f>
        <v/>
      </c>
      <c r="CI10" s="118" t="str">
        <f t="shared" si="19"/>
        <v/>
      </c>
      <c r="CJ10" s="112"/>
      <c r="CK10" s="70"/>
      <c r="CL10" s="71"/>
      <c r="CM10" s="67" t="str">
        <f>IFERROR((((COUNTIF(Elève!CJ10:CL10,"A"))*4)+((COUNTIF(Elève!CJ10:CL10,"B"))*3)+((COUNTIF(Elève!CJ10:CL10,"C"))*2)+((COUNTIF(Elève!CJ10:CL10,"D"))*1))/(COUNTA(CJ10:CL10)),"")</f>
        <v/>
      </c>
      <c r="CN10" s="78" t="str">
        <f t="shared" si="20"/>
        <v/>
      </c>
      <c r="CO10" s="69"/>
      <c r="CP10" s="70"/>
      <c r="CQ10" s="71"/>
      <c r="CR10" s="67" t="str">
        <f>IFERROR((((COUNTIF(Elève!CO10:CQ10,"A"))*4)+((COUNTIF(Elève!CO10:CQ10,"B"))*3)+((COUNTIF(Elève!CO10:CQ10,"C"))*2)+((COUNTIF(Elève!CO10:CQ10,"D"))*1))/(COUNTA(CO10:CQ10)),"")</f>
        <v/>
      </c>
      <c r="CS10" s="68" t="str">
        <f t="shared" si="21"/>
        <v/>
      </c>
      <c r="CT10" s="69"/>
      <c r="CU10" s="70"/>
      <c r="CV10" s="71"/>
      <c r="CW10" s="67" t="str">
        <f>IFERROR((((COUNTIF(Elève!CT10:CV10,"A"))*4)+((COUNTIF(Elève!CT10:CV10,"B"))*3)+((COUNTIF(Elève!CT10:CV10,"C"))*2)+((COUNTIF(Elève!CT10:CV10,"D"))*1))/(COUNTA(CT10:CV10)),"")</f>
        <v/>
      </c>
      <c r="CX10" s="68" t="str">
        <f t="shared" si="22"/>
        <v/>
      </c>
      <c r="CY10" s="67" t="str">
        <f>IF(COUNT(CM10,CR10,CW10)=0,"",SUM(CM10,CR10,CW10)/COUNT(CM10,CR10,CW10))</f>
        <v/>
      </c>
      <c r="CZ10" s="118" t="str">
        <f t="shared" si="23"/>
        <v/>
      </c>
      <c r="DA10" s="112"/>
      <c r="DB10" s="70"/>
      <c r="DC10" s="71"/>
      <c r="DD10" s="67" t="str">
        <f>IFERROR((((COUNTIF(Elève!DA10:DC10,"A"))*4)+((COUNTIF(Elève!DA10:DC10,"B"))*3)+((COUNTIF(Elève!DA10:DC10,"C"))*2)+((COUNTIF(Elève!DA10:DC10,"D"))*1))/(COUNTA(DA10:DC10)),"")</f>
        <v/>
      </c>
      <c r="DE10" s="78" t="str">
        <f t="shared" si="24"/>
        <v/>
      </c>
      <c r="DF10" s="69"/>
      <c r="DG10" s="70"/>
      <c r="DH10" s="71"/>
      <c r="DI10" s="67" t="str">
        <f>IFERROR((((COUNTIF(Elève!DF10:DH10,"A"))*4)+((COUNTIF(Elève!DF10:DH10,"B"))*3)+((COUNTIF(Elève!DF10:DH10,"C"))*2)+((COUNTIF(Elève!DF10:DH10,"D"))*1))/(COUNTA(DF10:DH10)),"")</f>
        <v/>
      </c>
      <c r="DJ10" s="68" t="str">
        <f t="shared" si="25"/>
        <v/>
      </c>
      <c r="DK10" s="69"/>
      <c r="DL10" s="70"/>
      <c r="DM10" s="71"/>
      <c r="DN10" s="67" t="str">
        <f>IFERROR((((COUNTIF(Elève!DK10:DM10,"A"))*4)+((COUNTIF(Elève!DK10:DM10,"B"))*3)+((COUNTIF(Elève!DK10:DM10,"C"))*2)+((COUNTIF(Elève!DK10:DM10,"D"))*1))/(COUNTA(DK10:DM10)),"")</f>
        <v/>
      </c>
      <c r="DO10" s="68" t="str">
        <f t="shared" si="26"/>
        <v/>
      </c>
      <c r="DP10" s="67" t="str">
        <f>IF(COUNT(DD10,DI10,DN10)=0,"",SUM(DD10,DI10,DN10)/COUNT(DD10,DI10,DN10))</f>
        <v/>
      </c>
      <c r="DQ10" s="118" t="str">
        <f t="shared" si="27"/>
        <v/>
      </c>
      <c r="DR10" s="112"/>
      <c r="DS10" s="70"/>
      <c r="DT10" s="71"/>
      <c r="DU10" s="67" t="str">
        <f>IFERROR((((COUNTIF(Elève!DR10:DT10,"A"))*4)+((COUNTIF(Elève!DR10:DT10,"B"))*3)+((COUNTIF(Elève!DR10:DT10,"C"))*2)+((COUNTIF(Elève!DR10:DT10,"D"))*1))/(COUNTA(DR10:DT10)),"")</f>
        <v/>
      </c>
      <c r="DV10" s="78" t="str">
        <f t="shared" si="28"/>
        <v/>
      </c>
      <c r="DW10" s="69"/>
      <c r="DX10" s="70"/>
      <c r="DY10" s="71"/>
      <c r="DZ10" s="67" t="str">
        <f>IFERROR((((COUNTIF(Elève!DW10:DY10,"A"))*4)+((COUNTIF(Elève!DW10:DY10,"B"))*3)+((COUNTIF(Elève!DW10:DY10,"C"))*2)+((COUNTIF(Elève!DW10:DY10,"D"))*1))/(COUNTA(DW10:DY10)),"")</f>
        <v/>
      </c>
      <c r="EA10" s="68" t="str">
        <f t="shared" si="29"/>
        <v/>
      </c>
      <c r="EB10" s="69"/>
      <c r="EC10" s="70"/>
      <c r="ED10" s="71"/>
      <c r="EE10" s="67" t="str">
        <f>IFERROR((((COUNTIF(Elève!EB10:ED10,"A"))*4)+((COUNTIF(Elève!EB10:ED10,"B"))*3)+((COUNTIF(Elève!EB10:ED10,"C"))*2)+((COUNTIF(Elève!EB10:ED10,"D"))*1))/(COUNTA(EB10:ED10)),"")</f>
        <v/>
      </c>
      <c r="EF10" s="68" t="str">
        <f t="shared" si="30"/>
        <v/>
      </c>
      <c r="EG10" s="67" t="str">
        <f>IF(COUNT(DU10,DZ10,EE10)=0,"",SUM(DU10,DZ10,EE10)/COUNT(DU10,DZ10,EE10))</f>
        <v/>
      </c>
      <c r="EH10" s="118" t="str">
        <f t="shared" si="31"/>
        <v/>
      </c>
      <c r="EI10" s="112"/>
      <c r="EJ10" s="70"/>
      <c r="EK10" s="71"/>
      <c r="EL10" s="67" t="str">
        <f>IFERROR((((COUNTIF(Elève!EI10:EK10,"A"))*4)+((COUNTIF(Elève!EI10:EK10,"B"))*3)+((COUNTIF(Elève!EI10:EK10,"C"))*2)+((COUNTIF(Elève!EI10:EK10,"D"))*1))/(COUNTA(EI10:EK10)),"")</f>
        <v/>
      </c>
      <c r="EM10" s="78" t="str">
        <f t="shared" si="32"/>
        <v/>
      </c>
      <c r="EN10" s="69"/>
      <c r="EO10" s="70"/>
      <c r="EP10" s="71"/>
      <c r="EQ10" s="67" t="str">
        <f>IFERROR((((COUNTIF(Elève!EN10:EP10,"A"))*4)+((COUNTIF(Elève!EN10:EP10,"B"))*3)+((COUNTIF(Elève!EN10:EP10,"C"))*2)+((COUNTIF(Elève!EN10:EP10,"D"))*1))/(COUNTA(EN10:EP10)),"")</f>
        <v/>
      </c>
      <c r="ER10" s="68" t="str">
        <f t="shared" si="33"/>
        <v/>
      </c>
      <c r="ES10" s="69"/>
      <c r="ET10" s="70"/>
      <c r="EU10" s="71"/>
      <c r="EV10" s="67" t="str">
        <f>IFERROR((((COUNTIF(Elève!ES10:EU10,"A"))*4)+((COUNTIF(Elève!ES10:EU10,"B"))*3)+((COUNTIF(Elève!ES10:EU10,"C"))*2)+((COUNTIF(Elève!ES10:EU10,"D"))*1))/(COUNTA(ES10:EU10)),"")</f>
        <v/>
      </c>
      <c r="EW10" s="68" t="str">
        <f t="shared" si="34"/>
        <v/>
      </c>
      <c r="EX10" s="67" t="str">
        <f>IF(COUNT(EL10,EQ10,EV10)=0,"",SUM(EL10,EQ10,EV10)/COUNT(EL10,EQ10,EV10))</f>
        <v/>
      </c>
      <c r="EY10" s="118" t="str">
        <f t="shared" si="35"/>
        <v/>
      </c>
      <c r="EZ10" s="112"/>
      <c r="FA10" s="70"/>
      <c r="FB10" s="71"/>
      <c r="FC10" s="67" t="str">
        <f>IFERROR((((COUNTIF(Elève!EZ10:FB10,"A"))*4)+((COUNTIF(Elève!EZ10:FB10,"B"))*3)+((COUNTIF(Elève!EZ10:FB10,"C"))*2)+((COUNTIF(Elève!EZ10:FB10,"D"))*1))/(COUNTA(EZ10:FB10)),"")</f>
        <v/>
      </c>
      <c r="FD10" s="78" t="str">
        <f t="shared" si="36"/>
        <v/>
      </c>
      <c r="FE10" s="69"/>
      <c r="FF10" s="70"/>
      <c r="FG10" s="71"/>
      <c r="FH10" s="67" t="str">
        <f>IFERROR((((COUNTIF(Elève!FE10:FG10,"A"))*4)+((COUNTIF(Elève!FE10:FG10,"B"))*3)+((COUNTIF(Elève!FE10:FG10,"C"))*2)+((COUNTIF(Elève!FE10:FG10,"D"))*1))/(COUNTA(FE10:FG10)),"")</f>
        <v/>
      </c>
      <c r="FI10" s="68" t="str">
        <f t="shared" si="37"/>
        <v/>
      </c>
      <c r="FJ10" s="69"/>
      <c r="FK10" s="70"/>
      <c r="FL10" s="71"/>
      <c r="FM10" s="67" t="str">
        <f>IFERROR((((COUNTIF(Elève!FJ10:FL10,"A"))*4)+((COUNTIF(Elève!FJ10:FL10,"B"))*3)+((COUNTIF(Elève!FJ10:FL10,"C"))*2)+((COUNTIF(Elève!FJ10:FL10,"D"))*1))/(COUNTA(FJ10:FL10)),"")</f>
        <v/>
      </c>
      <c r="FN10" s="68" t="str">
        <f t="shared" si="38"/>
        <v/>
      </c>
      <c r="FO10" s="67" t="str">
        <f>IF(COUNT(FC10,FH10,FM10)=0,"",SUM(FC10,FH10,FM10)/COUNT(FC10,FH10,FM10))</f>
        <v/>
      </c>
      <c r="FP10" s="118" t="str">
        <f t="shared" si="39"/>
        <v/>
      </c>
      <c r="FQ10" s="112"/>
      <c r="FR10" s="70"/>
      <c r="FS10" s="71"/>
      <c r="FT10" s="67" t="str">
        <f>IFERROR((((COUNTIF(Elève!FQ10:FS10,"A"))*4)+((COUNTIF(Elève!FQ10:FS10,"B"))*3)+((COUNTIF(Elève!FQ10:FS10,"C"))*2)+((COUNTIF(Elève!FQ10:FS10,"D"))*1))/(COUNTA(FQ10:FS10)),"")</f>
        <v/>
      </c>
      <c r="FU10" s="78" t="str">
        <f t="shared" si="40"/>
        <v/>
      </c>
      <c r="FV10" s="69"/>
      <c r="FW10" s="70"/>
      <c r="FX10" s="71"/>
      <c r="FY10" s="67" t="str">
        <f>IFERROR((((COUNTIF(Elève!FV10:FX10,"A"))*4)+((COUNTIF(Elève!FV10:FX10,"B"))*3)+((COUNTIF(Elève!FV10:FX10,"C"))*2)+((COUNTIF(Elève!FV10:FX10,"D"))*1))/(COUNTA(FV10:FX10)),"")</f>
        <v/>
      </c>
      <c r="FZ10" s="68" t="str">
        <f t="shared" si="41"/>
        <v/>
      </c>
      <c r="GA10" s="69"/>
      <c r="GB10" s="70"/>
      <c r="GC10" s="71"/>
      <c r="GD10" s="67" t="str">
        <f>IFERROR((((COUNTIF(Elève!GA10:GC10,"A"))*4)+((COUNTIF(Elève!GA10:GC10,"B"))*3)+((COUNTIF(Elève!GA10:GC10,"C"))*2)+((COUNTIF(Elève!GA10:GC10,"D"))*1))/(COUNTA(GA10:GC10)),"")</f>
        <v/>
      </c>
      <c r="GE10" s="68" t="str">
        <f t="shared" si="42"/>
        <v/>
      </c>
      <c r="GF10" s="67" t="str">
        <f>IF(COUNT(FT10,FY10,GD10)=0,"",SUM(FT10,FY10,GD10)/COUNT(FT10,FY10,GD10))</f>
        <v/>
      </c>
      <c r="GG10" s="118" t="str">
        <f t="shared" si="43"/>
        <v/>
      </c>
      <c r="GH10" s="112"/>
      <c r="GI10" s="70"/>
      <c r="GJ10" s="71"/>
      <c r="GK10" s="67" t="str">
        <f>IFERROR((((COUNTIF(Elève!GH10:GJ10,"A"))*4)+((COUNTIF(Elève!GH10:GJ10,"B"))*3)+((COUNTIF(Elève!GH10:GJ10,"C"))*2)+((COUNTIF(Elève!GH10:GJ10,"D"))*1))/(COUNTA(GH10:GJ10)),"")</f>
        <v/>
      </c>
      <c r="GL10" s="78" t="str">
        <f t="shared" si="44"/>
        <v/>
      </c>
      <c r="GM10" s="69"/>
      <c r="GN10" s="70"/>
      <c r="GO10" s="71"/>
      <c r="GP10" s="67" t="str">
        <f>IFERROR((((COUNTIF(Elève!GM10:GO10,"A"))*4)+((COUNTIF(Elève!GM10:GO10,"B"))*3)+((COUNTIF(Elève!GM10:GO10,"C"))*2)+((COUNTIF(Elève!GM10:GO10,"D"))*1))/(COUNTA(GM10:GO10)),"")</f>
        <v/>
      </c>
      <c r="GQ10" s="68" t="str">
        <f t="shared" si="45"/>
        <v/>
      </c>
      <c r="GR10" s="69"/>
      <c r="GS10" s="70"/>
      <c r="GT10" s="71"/>
      <c r="GU10" s="67" t="str">
        <f>IFERROR((((COUNTIF(Elève!GR10:GT10,"A"))*4)+((COUNTIF(Elève!GR10:GT10,"B"))*3)+((COUNTIF(Elève!GR10:GT10,"C"))*2)+((COUNTIF(Elève!GR10:GT10,"D"))*1))/(COUNTA(GR10:GT10)),"")</f>
        <v/>
      </c>
      <c r="GV10" s="68" t="str">
        <f t="shared" si="46"/>
        <v/>
      </c>
      <c r="GW10" s="67" t="str">
        <f>IF(COUNT(GK10,GP10,GU10)=0,"",SUM(GK10,GP10,GU10)/COUNT(GK10,GP10,GU10))</f>
        <v/>
      </c>
      <c r="GX10" s="118" t="str">
        <f t="shared" si="47"/>
        <v/>
      </c>
      <c r="GY10" s="112"/>
      <c r="GZ10" s="70"/>
      <c r="HA10" s="71"/>
      <c r="HB10" s="67" t="str">
        <f>IFERROR((((COUNTIF(Elève!GY10:HA10,"A"))*4)+((COUNTIF(Elève!GY10:HA10,"B"))*3)+((COUNTIF(Elève!GY10:HA10,"C"))*2)+((COUNTIF(Elève!GY10:HA10,"D"))*1))/(COUNTA(GY10:HA10)),"")</f>
        <v/>
      </c>
      <c r="HC10" s="78" t="str">
        <f t="shared" si="48"/>
        <v/>
      </c>
      <c r="HD10" s="69"/>
      <c r="HE10" s="70"/>
      <c r="HF10" s="71"/>
      <c r="HG10" s="67" t="str">
        <f>IFERROR((((COUNTIF(Elève!HD10:HF10,"A"))*4)+((COUNTIF(Elève!HD10:HF10,"B"))*3)+((COUNTIF(Elève!HD10:HF10,"C"))*2)+((COUNTIF(Elève!HD10:HF10,"D"))*1))/(COUNTA(HD10:HF10)),"")</f>
        <v/>
      </c>
      <c r="HH10" s="68" t="str">
        <f t="shared" si="49"/>
        <v/>
      </c>
      <c r="HI10" s="69"/>
      <c r="HJ10" s="70"/>
      <c r="HK10" s="71"/>
      <c r="HL10" s="67" t="str">
        <f>IFERROR((((COUNTIF(Elève!HI10:HK10,"A"))*4)+((COUNTIF(Elève!HI10:HK10,"B"))*3)+((COUNTIF(Elève!HI10:HK10,"C"))*2)+((COUNTIF(Elève!HI10:HK10,"D"))*1))/(COUNTA(HI10:HK10)),"")</f>
        <v/>
      </c>
      <c r="HM10" s="68" t="str">
        <f t="shared" si="50"/>
        <v/>
      </c>
      <c r="HN10" s="67" t="str">
        <f>IF(COUNT(HB10,HG10,HL10)=0,"",SUM(HB10,HG10,HL10)/COUNT(HB10,HG10,HL10))</f>
        <v/>
      </c>
      <c r="HO10" s="118" t="str">
        <f t="shared" si="51"/>
        <v/>
      </c>
      <c r="HP10" s="112"/>
      <c r="HQ10" s="70"/>
      <c r="HR10" s="71"/>
      <c r="HS10" s="67" t="str">
        <f>IFERROR((((COUNTIF(Elève!HP10:HR10,"A"))*4)+((COUNTIF(Elève!HP10:HR10,"B"))*3)+((COUNTIF(Elève!HP10:HR10,"C"))*2)+((COUNTIF(Elève!HP10:HR10,"D"))*1))/(COUNTA(HP10:HR10)),"")</f>
        <v/>
      </c>
      <c r="HT10" s="78" t="str">
        <f t="shared" si="52"/>
        <v/>
      </c>
      <c r="HU10" s="69"/>
      <c r="HV10" s="70"/>
      <c r="HW10" s="71"/>
      <c r="HX10" s="67" t="str">
        <f>IFERROR((((COUNTIF(Elève!HU10:HW10,"A"))*4)+((COUNTIF(Elève!HU10:HW10,"B"))*3)+((COUNTIF(Elève!HU10:HW10,"C"))*2)+((COUNTIF(Elève!HU10:HW10,"D"))*1))/(COUNTA(HU10:HW10)),"")</f>
        <v/>
      </c>
      <c r="HY10" s="68" t="str">
        <f t="shared" si="53"/>
        <v/>
      </c>
      <c r="HZ10" s="69"/>
      <c r="IA10" s="70"/>
      <c r="IB10" s="71"/>
      <c r="IC10" s="67" t="str">
        <f>IFERROR((((COUNTIF(Elève!HZ10:IB10,"A"))*4)+((COUNTIF(Elève!HZ10:IB10,"B"))*3)+((COUNTIF(Elève!HZ10:IB10,"C"))*2)+((COUNTIF(Elève!HZ10:IB10,"D"))*1))/(COUNTA(HZ10:IB10)),"")</f>
        <v/>
      </c>
      <c r="ID10" s="68" t="str">
        <f t="shared" si="54"/>
        <v/>
      </c>
      <c r="IE10" s="67" t="str">
        <f>IF(COUNT(HS10,HX10,IC10)=0,"",SUM(HS10,HX10,IC10)/COUNT(HS10,HX10,IC10))</f>
        <v/>
      </c>
      <c r="IF10" s="118" t="str">
        <f t="shared" si="55"/>
        <v/>
      </c>
      <c r="IG10" s="112"/>
      <c r="IH10" s="70"/>
      <c r="II10" s="71"/>
      <c r="IJ10" s="67" t="str">
        <f>IFERROR((((COUNTIF(Elève!IG10:II10,"A"))*4)+((COUNTIF(Elève!IG10:II10,"B"))*3)+((COUNTIF(Elève!IG10:II10,"C"))*2)+((COUNTIF(Elève!IG10:II10,"D"))*1))/(COUNTA(IG10:II10)),"")</f>
        <v/>
      </c>
      <c r="IK10" s="78" t="str">
        <f t="shared" si="56"/>
        <v/>
      </c>
      <c r="IL10" s="69"/>
      <c r="IM10" s="70"/>
      <c r="IN10" s="71"/>
      <c r="IO10" s="67" t="str">
        <f>IFERROR((((COUNTIF(Elève!IL10:IN10,"A"))*4)+((COUNTIF(Elève!IL10:IN10,"B"))*3)+((COUNTIF(Elève!IL10:IN10,"C"))*2)+((COUNTIF(Elève!IL10:IN10,"D"))*1))/(COUNTA(IL10:IN10)),"")</f>
        <v/>
      </c>
      <c r="IP10" s="68" t="str">
        <f t="shared" si="57"/>
        <v/>
      </c>
      <c r="IQ10" s="69"/>
      <c r="IR10" s="70"/>
      <c r="IS10" s="71"/>
      <c r="IT10" s="67" t="str">
        <f>IFERROR((((COUNTIF(Elève!IQ10:IS10,"A"))*4)+((COUNTIF(Elève!IQ10:IS10,"B"))*3)+((COUNTIF(Elève!IQ10:IS10,"C"))*2)+((COUNTIF(Elève!IQ10:IS10,"D"))*1))/(COUNTA(IQ10:IS10)),"")</f>
        <v/>
      </c>
      <c r="IU10" s="68" t="str">
        <f t="shared" si="58"/>
        <v/>
      </c>
      <c r="IV10" s="67" t="str">
        <f>IF(COUNT(IJ10,IO10,IT10)=0,"",SUM(IJ10,IO10,IT10)/COUNT(IJ10,IO10,IT10))</f>
        <v/>
      </c>
      <c r="IW10" s="118" t="str">
        <f t="shared" si="59"/>
        <v/>
      </c>
      <c r="IX10" s="112"/>
      <c r="IY10" s="70"/>
      <c r="IZ10" s="71"/>
      <c r="JA10" s="67" t="str">
        <f>IFERROR((((COUNTIF(Elève!IX10:IZ10,"A"))*4)+((COUNTIF(Elève!IX10:IZ10,"B"))*3)+((COUNTIF(Elève!IX10:IZ10,"C"))*2)+((COUNTIF(Elève!IX10:IZ10,"D"))*1))/(COUNTA(IX10:IZ10)),"")</f>
        <v/>
      </c>
      <c r="JB10" s="78" t="str">
        <f t="shared" si="60"/>
        <v/>
      </c>
      <c r="JC10" s="69"/>
      <c r="JD10" s="70"/>
      <c r="JE10" s="71"/>
      <c r="JF10" s="67" t="str">
        <f>IFERROR((((COUNTIF(Elève!JC10:JE10,"A"))*4)+((COUNTIF(Elève!JC10:JE10,"B"))*3)+((COUNTIF(Elève!JC10:JE10,"C"))*2)+((COUNTIF(Elève!JC10:JE10,"D"))*1))/(COUNTA(JC10:JE10)),"")</f>
        <v/>
      </c>
      <c r="JG10" s="68" t="str">
        <f t="shared" si="61"/>
        <v/>
      </c>
      <c r="JH10" s="69"/>
      <c r="JI10" s="70"/>
      <c r="JJ10" s="71"/>
      <c r="JK10" s="67" t="str">
        <f>IFERROR((((COUNTIF(Elève!JH10:JJ10,"A"))*4)+((COUNTIF(Elève!JH10:JJ10,"B"))*3)+((COUNTIF(Elève!JH10:JJ10,"C"))*2)+((COUNTIF(Elève!JH10:JJ10,"D"))*1))/(COUNTA(JH10:JJ10)),"")</f>
        <v/>
      </c>
      <c r="JL10" s="68" t="str">
        <f t="shared" si="62"/>
        <v/>
      </c>
      <c r="JM10" s="67" t="str">
        <f>IF(COUNT(JA10,JF10,JK10)=0,"",SUM(JA10,JF10,JK10)/COUNT(JA10,JF10,JK10))</f>
        <v/>
      </c>
      <c r="JN10" s="118" t="str">
        <f t="shared" si="63"/>
        <v/>
      </c>
      <c r="JO10" s="112"/>
      <c r="JP10" s="70"/>
      <c r="JQ10" s="71"/>
      <c r="JR10" s="67" t="str">
        <f>IFERROR((((COUNTIF(Elève!JO10:JQ10,"A"))*4)+((COUNTIF(Elève!JO10:JQ10,"B"))*3)+((COUNTIF(Elève!JO10:JQ10,"C"))*2)+((COUNTIF(Elève!JO10:JQ10,"D"))*1))/(COUNTA(JO10:JQ10)),"")</f>
        <v/>
      </c>
      <c r="JS10" s="78" t="str">
        <f t="shared" si="64"/>
        <v/>
      </c>
      <c r="JT10" s="69"/>
      <c r="JU10" s="70"/>
      <c r="JV10" s="71"/>
      <c r="JW10" s="67" t="str">
        <f>IFERROR((((COUNTIF(Elève!JT10:JV10,"A"))*4)+((COUNTIF(Elève!JT10:JV10,"B"))*3)+((COUNTIF(Elève!JT10:JV10,"C"))*2)+((COUNTIF(Elève!JT10:JV10,"D"))*1))/(COUNTA(JT10:JV10)),"")</f>
        <v/>
      </c>
      <c r="JX10" s="68" t="str">
        <f t="shared" si="65"/>
        <v/>
      </c>
      <c r="JY10" s="69"/>
      <c r="JZ10" s="70"/>
      <c r="KA10" s="71"/>
      <c r="KB10" s="67" t="str">
        <f>IFERROR((((COUNTIF(Elève!JY10:KA10,"A"))*4)+((COUNTIF(Elève!JY10:KA10,"B"))*3)+((COUNTIF(Elève!JY10:KA10,"C"))*2)+((COUNTIF(Elève!JY10:KA10,"D"))*1))/(COUNTA(JY10:KA10)),"")</f>
        <v/>
      </c>
      <c r="KC10" s="68" t="str">
        <f t="shared" si="66"/>
        <v/>
      </c>
      <c r="KD10" s="67" t="str">
        <f>IF(COUNT(JR10,JW10,KB10)=0,"",SUM(JR10,JW10,KB10)/COUNT(JR10,JW10,KB10))</f>
        <v/>
      </c>
      <c r="KE10" s="118" t="str">
        <f t="shared" si="67"/>
        <v/>
      </c>
      <c r="KF10" s="112"/>
      <c r="KG10" s="70"/>
      <c r="KH10" s="71"/>
      <c r="KI10" s="67" t="str">
        <f>IFERROR((((COUNTIF(Elève!KF10:KH10,"A"))*4)+((COUNTIF(Elève!KF10:KH10,"B"))*3)+((COUNTIF(Elève!KF10:KH10,"C"))*2)+((COUNTIF(Elève!KF10:KH10,"D"))*1))/(COUNTA(KF10:KH10)),"")</f>
        <v/>
      </c>
      <c r="KJ10" s="78" t="str">
        <f t="shared" si="68"/>
        <v/>
      </c>
      <c r="KK10" s="69"/>
      <c r="KL10" s="70"/>
      <c r="KM10" s="71"/>
      <c r="KN10" s="67" t="str">
        <f>IFERROR((((COUNTIF(Elève!KK10:KM10,"A"))*4)+((COUNTIF(Elève!KK10:KM10,"B"))*3)+((COUNTIF(Elève!KK10:KM10,"C"))*2)+((COUNTIF(Elève!KK10:KM10,"D"))*1))/(COUNTA(KK10:KM10)),"")</f>
        <v/>
      </c>
      <c r="KO10" s="68" t="str">
        <f t="shared" si="69"/>
        <v/>
      </c>
      <c r="KP10" s="69"/>
      <c r="KQ10" s="70"/>
      <c r="KR10" s="71"/>
      <c r="KS10" s="67" t="str">
        <f>IFERROR((((COUNTIF(Elève!KP10:KR10,"A"))*4)+((COUNTIF(Elève!KP10:KR10,"B"))*3)+((COUNTIF(Elève!KP10:KR10,"C"))*2)+((COUNTIF(Elève!KP10:KR10,"D"))*1))/(COUNTA(KP10:KR10)),"")</f>
        <v/>
      </c>
      <c r="KT10" s="68" t="str">
        <f t="shared" si="70"/>
        <v/>
      </c>
      <c r="KU10" s="67" t="str">
        <f>IF(COUNT(KI10,KN10,KS10)=0,"",SUM(KI10,KN10,KS10)/COUNT(KI10,KN10,KS10))</f>
        <v/>
      </c>
      <c r="KV10" s="118" t="str">
        <f t="shared" si="71"/>
        <v/>
      </c>
      <c r="KW10" s="112"/>
      <c r="KX10" s="70"/>
      <c r="KY10" s="71"/>
      <c r="KZ10" s="67" t="str">
        <f>IFERROR((((COUNTIF(Elève!KW10:KY10,"A"))*4)+((COUNTIF(Elève!KW10:KY10,"B"))*3)+((COUNTIF(Elève!KW10:KY10,"C"))*2)+((COUNTIF(Elève!KW10:KY10,"D"))*1))/(COUNTA(KW10:KY10)),"")</f>
        <v/>
      </c>
      <c r="LA10" s="78" t="str">
        <f t="shared" si="72"/>
        <v/>
      </c>
      <c r="LB10" s="69"/>
      <c r="LC10" s="70"/>
      <c r="LD10" s="71"/>
      <c r="LE10" s="67" t="str">
        <f>IFERROR((((COUNTIF(Elève!LB10:LD10,"A"))*4)+((COUNTIF(Elève!LB10:LD10,"B"))*3)+((COUNTIF(Elève!LB10:LD10,"C"))*2)+((COUNTIF(Elève!LB10:LD10,"D"))*1))/(COUNTA(LB10:LD10)),"")</f>
        <v/>
      </c>
      <c r="LF10" s="68" t="str">
        <f t="shared" si="73"/>
        <v/>
      </c>
      <c r="LG10" s="69"/>
      <c r="LH10" s="70"/>
      <c r="LI10" s="71"/>
      <c r="LJ10" s="67" t="str">
        <f>IFERROR((((COUNTIF(Elève!LG10:LI10,"A"))*4)+((COUNTIF(Elève!LG10:LI10,"B"))*3)+((COUNTIF(Elève!LG10:LI10,"C"))*2)+((COUNTIF(Elève!LG10:LI10,"D"))*1))/(COUNTA(LG10:LI10)),"")</f>
        <v/>
      </c>
      <c r="LK10" s="68" t="str">
        <f t="shared" si="74"/>
        <v/>
      </c>
      <c r="LL10" s="67" t="str">
        <f>IF(COUNT(KZ10,LE10,LJ10)=0,"",SUM(KZ10,LE10,LJ10)/COUNT(KZ10,LE10,LJ10))</f>
        <v/>
      </c>
      <c r="LM10" s="118" t="str">
        <f t="shared" si="75"/>
        <v/>
      </c>
      <c r="LN10" s="112"/>
      <c r="LO10" s="70"/>
      <c r="LP10" s="71"/>
      <c r="LQ10" s="67" t="str">
        <f>IFERROR((((COUNTIF(Elève!LN10:LP10,"A"))*4)+((COUNTIF(Elève!LN10:LP10,"B"))*3)+((COUNTIF(Elève!LN10:LP10,"C"))*2)+((COUNTIF(Elève!LN10:LP10,"D"))*1))/(COUNTA(LN10:LP10)),"")</f>
        <v/>
      </c>
      <c r="LR10" s="78" t="str">
        <f t="shared" si="76"/>
        <v/>
      </c>
      <c r="LS10" s="69"/>
      <c r="LT10" s="70"/>
      <c r="LU10" s="71"/>
      <c r="LV10" s="67" t="str">
        <f>IFERROR((((COUNTIF(Elève!LS10:LU10,"A"))*4)+((COUNTIF(Elève!LS10:LU10,"B"))*3)+((COUNTIF(Elève!LS10:LU10,"C"))*2)+((COUNTIF(Elève!LS10:LU10,"D"))*1))/(COUNTA(LS10:LU10)),"")</f>
        <v/>
      </c>
      <c r="LW10" s="68" t="str">
        <f t="shared" si="77"/>
        <v/>
      </c>
      <c r="LX10" s="69"/>
      <c r="LY10" s="70"/>
      <c r="LZ10" s="71"/>
      <c r="MA10" s="67" t="str">
        <f>IFERROR((((COUNTIF(Elève!LX10:LZ10,"A"))*4)+((COUNTIF(Elève!LX10:LZ10,"B"))*3)+((COUNTIF(Elève!LX10:LZ10,"C"))*2)+((COUNTIF(Elève!LX10:LZ10,"D"))*1))/(COUNTA(LX10:LZ10)),"")</f>
        <v/>
      </c>
      <c r="MB10" s="68" t="str">
        <f t="shared" si="78"/>
        <v/>
      </c>
      <c r="MC10" s="67" t="str">
        <f>IF(COUNT(LQ10,LV10,MA10)=0,"",SUM(LQ10,LV10,MA10)/COUNT(LQ10,LV10,MA10))</f>
        <v/>
      </c>
      <c r="MD10" s="118" t="str">
        <f t="shared" si="79"/>
        <v/>
      </c>
      <c r="ME10" s="112"/>
      <c r="MF10" s="70"/>
      <c r="MG10" s="71"/>
      <c r="MH10" s="67" t="str">
        <f>IFERROR((((COUNTIF(Elève!ME10:MG10,"A"))*4)+((COUNTIF(Elève!ME10:MG10,"B"))*3)+((COUNTIF(Elève!ME10:MG10,"C"))*2)+((COUNTIF(Elève!ME10:MG10,"D"))*1))/(COUNTA(ME10:MG10)),"")</f>
        <v/>
      </c>
      <c r="MI10" s="78" t="str">
        <f t="shared" si="80"/>
        <v/>
      </c>
      <c r="MJ10" s="69"/>
      <c r="MK10" s="70"/>
      <c r="ML10" s="71"/>
      <c r="MM10" s="67" t="str">
        <f>IFERROR((((COUNTIF(Elève!MJ10:ML10,"A"))*4)+((COUNTIF(Elève!MJ10:ML10,"B"))*3)+((COUNTIF(Elève!MJ10:ML10,"C"))*2)+((COUNTIF(Elève!MJ10:ML10,"D"))*1))/(COUNTA(MJ10:ML10)),"")</f>
        <v/>
      </c>
      <c r="MN10" s="68" t="str">
        <f t="shared" si="81"/>
        <v/>
      </c>
      <c r="MO10" s="69"/>
      <c r="MP10" s="70"/>
      <c r="MQ10" s="71"/>
      <c r="MR10" s="67" t="str">
        <f>IFERROR((((COUNTIF(Elève!MO10:MQ10,"A"))*4)+((COUNTIF(Elève!MO10:MQ10,"B"))*3)+((COUNTIF(Elève!MO10:MQ10,"C"))*2)+((COUNTIF(Elève!MO10:MQ10,"D"))*1))/(COUNTA(MO10:MQ10)),"")</f>
        <v/>
      </c>
      <c r="MS10" s="68" t="str">
        <f t="shared" si="82"/>
        <v/>
      </c>
      <c r="MT10" s="67" t="str">
        <f>IF(COUNT(MH10,MM10,MR10)=0,"",SUM(MH10,MM10,MR10)/COUNT(MH10,MM10,MR10))</f>
        <v/>
      </c>
      <c r="MU10" s="118" t="str">
        <f t="shared" si="83"/>
        <v/>
      </c>
      <c r="MV10" s="112"/>
      <c r="MW10" s="70"/>
      <c r="MX10" s="71"/>
      <c r="MY10" s="67" t="str">
        <f>IFERROR((((COUNTIF(Elève!MV10:MX10,"A"))*4)+((COUNTIF(Elève!MV10:MX10,"B"))*3)+((COUNTIF(Elève!MV10:MX10,"C"))*2)+((COUNTIF(Elève!MV10:MX10,"D"))*1))/(COUNTA(MV10:MX10)),"")</f>
        <v/>
      </c>
      <c r="MZ10" s="78" t="str">
        <f t="shared" si="84"/>
        <v/>
      </c>
      <c r="NA10" s="69"/>
      <c r="NB10" s="70"/>
      <c r="NC10" s="71"/>
      <c r="ND10" s="67" t="str">
        <f>IFERROR((((COUNTIF(Elève!NA10:NC10,"A"))*4)+((COUNTIF(Elève!NA10:NC10,"B"))*3)+((COUNTIF(Elève!NA10:NC10,"C"))*2)+((COUNTIF(Elève!NA10:NC10,"D"))*1))/(COUNTA(NA10:NC10)),"")</f>
        <v/>
      </c>
      <c r="NE10" s="68" t="str">
        <f t="shared" si="85"/>
        <v/>
      </c>
      <c r="NF10" s="69"/>
      <c r="NG10" s="70"/>
      <c r="NH10" s="71"/>
      <c r="NI10" s="67" t="str">
        <f>IFERROR((((COUNTIF(Elève!NF10:NH10,"A"))*4)+((COUNTIF(Elève!NF10:NH10,"B"))*3)+((COUNTIF(Elève!NF10:NH10,"C"))*2)+((COUNTIF(Elève!NF10:NH10,"D"))*1))/(COUNTA(NF10:NH10)),"")</f>
        <v/>
      </c>
      <c r="NJ10" s="68" t="str">
        <f t="shared" si="86"/>
        <v/>
      </c>
      <c r="NK10" s="67" t="str">
        <f>IF(COUNT(MY10,ND10,NI10)=0,"",SUM(MY10,ND10,NI10)/COUNT(MY10,ND10,NI10))</f>
        <v/>
      </c>
      <c r="NL10" s="118" t="str">
        <f t="shared" si="87"/>
        <v/>
      </c>
      <c r="NM10" s="112"/>
      <c r="NN10" s="70"/>
      <c r="NO10" s="71"/>
      <c r="NP10" s="67" t="str">
        <f>IFERROR((((COUNTIF(Elève!NM10:NO10,"A"))*4)+((COUNTIF(Elève!NM10:NO10,"B"))*3)+((COUNTIF(Elève!NM10:NO10,"C"))*2)+((COUNTIF(Elève!NM10:NO10,"D"))*1))/(COUNTA(NM10:NO10)),"")</f>
        <v/>
      </c>
      <c r="NQ10" s="78" t="str">
        <f t="shared" si="88"/>
        <v/>
      </c>
      <c r="NR10" s="69"/>
      <c r="NS10" s="70"/>
      <c r="NT10" s="71"/>
      <c r="NU10" s="67" t="str">
        <f>IFERROR((((COUNTIF(Elève!NR10:NT10,"A"))*4)+((COUNTIF(Elève!NR10:NT10,"B"))*3)+((COUNTIF(Elève!NR10:NT10,"C"))*2)+((COUNTIF(Elève!NR10:NT10,"D"))*1))/(COUNTA(NR10:NT10)),"")</f>
        <v/>
      </c>
      <c r="NV10" s="68" t="str">
        <f t="shared" si="89"/>
        <v/>
      </c>
      <c r="NW10" s="69"/>
      <c r="NX10" s="70"/>
      <c r="NY10" s="71"/>
      <c r="NZ10" s="67" t="str">
        <f>IFERROR((((COUNTIF(Elève!NW10:NY10,"A"))*4)+((COUNTIF(Elève!NW10:NY10,"B"))*3)+((COUNTIF(Elève!NW10:NY10,"C"))*2)+((COUNTIF(Elève!NW10:NY10,"D"))*1))/(COUNTA(NW10:NY10)),"")</f>
        <v/>
      </c>
      <c r="OA10" s="68" t="str">
        <f t="shared" si="90"/>
        <v/>
      </c>
      <c r="OB10" s="67" t="str">
        <f>IF(COUNT(NP10,NU10,NZ10)=0,"",SUM(NP10,NU10,NZ10)/COUNT(NP10,NU10,NZ10))</f>
        <v/>
      </c>
      <c r="OC10" s="118" t="str">
        <f t="shared" si="91"/>
        <v/>
      </c>
      <c r="OD10" s="112"/>
      <c r="OE10" s="70"/>
      <c r="OF10" s="71"/>
      <c r="OG10" s="67" t="str">
        <f>IFERROR((((COUNTIF(Elève!OD10:OF10,"A"))*4)+((COUNTIF(Elève!OD10:OF10,"B"))*3)+((COUNTIF(Elève!OD10:OF10,"C"))*2)+((COUNTIF(Elève!OD10:OF10,"D"))*1))/(COUNTA(OD10:OF10)),"")</f>
        <v/>
      </c>
      <c r="OH10" s="78" t="str">
        <f t="shared" si="92"/>
        <v/>
      </c>
      <c r="OI10" s="69"/>
      <c r="OJ10" s="70"/>
      <c r="OK10" s="71"/>
      <c r="OL10" s="67" t="str">
        <f>IFERROR((((COUNTIF(Elève!OI10:OK10,"A"))*4)+((COUNTIF(Elève!OI10:OK10,"B"))*3)+((COUNTIF(Elève!OI10:OK10,"C"))*2)+((COUNTIF(Elève!OI10:OK10,"D"))*1))/(COUNTA(OI10:OK10)),"")</f>
        <v/>
      </c>
      <c r="OM10" s="68" t="str">
        <f t="shared" si="93"/>
        <v/>
      </c>
      <c r="ON10" s="69"/>
      <c r="OO10" s="70"/>
      <c r="OP10" s="71"/>
      <c r="OQ10" s="67" t="str">
        <f>IFERROR((((COUNTIF(Elève!ON10:OP10,"A"))*4)+((COUNTIF(Elève!ON10:OP10,"B"))*3)+((COUNTIF(Elève!ON10:OP10,"C"))*2)+((COUNTIF(Elève!ON10:OP10,"D"))*1))/(COUNTA(ON10:OP10)),"")</f>
        <v/>
      </c>
      <c r="OR10" s="68" t="str">
        <f t="shared" si="94"/>
        <v/>
      </c>
      <c r="OS10" s="67" t="str">
        <f>IF(COUNT(OG10,OL10,OQ10)=0,"",SUM(OG10,OL10,OQ10)/COUNT(OG10,OL10,OQ10))</f>
        <v/>
      </c>
      <c r="OT10" s="118" t="str">
        <f t="shared" si="95"/>
        <v/>
      </c>
      <c r="OU10" s="112"/>
      <c r="OV10" s="70"/>
      <c r="OW10" s="71"/>
      <c r="OX10" s="67" t="str">
        <f>IFERROR((((COUNTIF(Elève!OU10:OW10,"A"))*4)+((COUNTIF(Elève!OU10:OW10,"B"))*3)+((COUNTIF(Elève!OU10:OW10,"C"))*2)+((COUNTIF(Elève!OU10:OW10,"D"))*1))/(COUNTA(OU10:OW10)),"")</f>
        <v/>
      </c>
      <c r="OY10" s="78" t="str">
        <f t="shared" si="96"/>
        <v/>
      </c>
      <c r="OZ10" s="69"/>
      <c r="PA10" s="70"/>
      <c r="PB10" s="71"/>
      <c r="PC10" s="67" t="str">
        <f>IFERROR((((COUNTIF(Elève!OZ10:PB10,"A"))*4)+((COUNTIF(Elève!OZ10:PB10,"B"))*3)+((COUNTIF(Elève!OZ10:PB10,"C"))*2)+((COUNTIF(Elève!OZ10:PB10,"D"))*1))/(COUNTA(OZ10:PB10)),"")</f>
        <v/>
      </c>
      <c r="PD10" s="68" t="str">
        <f t="shared" si="97"/>
        <v/>
      </c>
      <c r="PE10" s="69"/>
      <c r="PF10" s="70"/>
      <c r="PG10" s="71"/>
      <c r="PH10" s="67" t="str">
        <f>IFERROR((((COUNTIF(Elève!PE10:PG10,"A"))*4)+((COUNTIF(Elève!PE10:PG10,"B"))*3)+((COUNTIF(Elève!PE10:PG10,"C"))*2)+((COUNTIF(Elève!PE10:PG10,"D"))*1))/(COUNTA(PE10:PG10)),"")</f>
        <v/>
      </c>
      <c r="PI10" s="68" t="str">
        <f t="shared" si="98"/>
        <v/>
      </c>
      <c r="PJ10" s="67" t="str">
        <f>IF(COUNT(OX10,PC10,PH10)=0,"",SUM(OX10,PC10,PH10)/COUNT(OX10,PC10,PH10))</f>
        <v/>
      </c>
      <c r="PK10" s="118" t="str">
        <f t="shared" si="99"/>
        <v/>
      </c>
      <c r="PL10" s="112"/>
      <c r="PM10" s="70"/>
      <c r="PN10" s="71"/>
      <c r="PO10" s="67" t="str">
        <f>IFERROR((((COUNTIF(Elève!PL10:PN10,"A"))*4)+((COUNTIF(Elève!PL10:PN10,"B"))*3)+((COUNTIF(Elève!PL10:PN10,"C"))*2)+((COUNTIF(Elève!PL10:PN10,"D"))*1))/(COUNTA(PL10:PN10)),"")</f>
        <v/>
      </c>
      <c r="PP10" s="78" t="str">
        <f t="shared" si="100"/>
        <v/>
      </c>
      <c r="PQ10" s="69"/>
      <c r="PR10" s="70"/>
      <c r="PS10" s="71"/>
      <c r="PT10" s="67" t="str">
        <f>IFERROR((((COUNTIF(Elève!PQ10:PS10,"A"))*4)+((COUNTIF(Elève!PQ10:PS10,"B"))*3)+((COUNTIF(Elève!PQ10:PS10,"C"))*2)+((COUNTIF(Elève!PQ10:PS10,"D"))*1))/(COUNTA(PQ10:PS10)),"")</f>
        <v/>
      </c>
      <c r="PU10" s="68" t="str">
        <f t="shared" si="101"/>
        <v/>
      </c>
      <c r="PV10" s="69"/>
      <c r="PW10" s="70"/>
      <c r="PX10" s="71"/>
      <c r="PY10" s="67" t="str">
        <f>IFERROR((((COUNTIF(Elève!PV10:PX10,"A"))*4)+((COUNTIF(Elève!PV10:PX10,"B"))*3)+((COUNTIF(Elève!PV10:PX10,"C"))*2)+((COUNTIF(Elève!PV10:PX10,"D"))*1))/(COUNTA(PV10:PX10)),"")</f>
        <v/>
      </c>
      <c r="PZ10" s="68" t="str">
        <f t="shared" si="102"/>
        <v/>
      </c>
      <c r="QA10" s="67" t="str">
        <f>IF(COUNT(PO10,PT10,PY10)=0,"",SUM(PO10,PT10,PY10)/COUNT(PO10,PT10,PY10))</f>
        <v/>
      </c>
      <c r="QB10" s="118" t="str">
        <f t="shared" si="103"/>
        <v/>
      </c>
      <c r="QC10" s="112"/>
      <c r="QD10" s="70"/>
      <c r="QE10" s="71"/>
      <c r="QF10" s="67" t="str">
        <f>IFERROR((((COUNTIF(Elève!QC10:QE10,"A"))*4)+((COUNTIF(Elève!QC10:QE10,"B"))*3)+((COUNTIF(Elève!QC10:QE10,"C"))*2)+((COUNTIF(Elève!QC10:QE10,"D"))*1))/(COUNTA(QC10:QE10)),"")</f>
        <v/>
      </c>
      <c r="QG10" s="78" t="str">
        <f t="shared" si="104"/>
        <v/>
      </c>
      <c r="QH10" s="69"/>
      <c r="QI10" s="70"/>
      <c r="QJ10" s="71"/>
      <c r="QK10" s="67" t="str">
        <f>IFERROR((((COUNTIF(Elève!QH10:QJ10,"A"))*4)+((COUNTIF(Elève!QH10:QJ10,"B"))*3)+((COUNTIF(Elève!QH10:QJ10,"C"))*2)+((COUNTIF(Elève!QH10:QJ10,"D"))*1))/(COUNTA(QH10:QJ10)),"")</f>
        <v/>
      </c>
      <c r="QL10" s="68" t="str">
        <f t="shared" si="105"/>
        <v/>
      </c>
      <c r="QM10" s="69"/>
      <c r="QN10" s="70"/>
      <c r="QO10" s="71"/>
      <c r="QP10" s="67" t="str">
        <f>IFERROR((((COUNTIF(Elève!QM10:QO10,"A"))*4)+((COUNTIF(Elève!QM10:QO10,"B"))*3)+((COUNTIF(Elève!QM10:QO10,"C"))*2)+((COUNTIF(Elève!QM10:QO10,"D"))*1))/(COUNTA(QM10:QO10)),"")</f>
        <v/>
      </c>
      <c r="QQ10" s="68" t="str">
        <f t="shared" si="106"/>
        <v/>
      </c>
      <c r="QR10" s="67" t="str">
        <f>IF(COUNT(QF10,QK10,QP10)=0,"",SUM(QF10,QK10,QP10)/COUNT(QF10,QK10,QP10))</f>
        <v/>
      </c>
      <c r="QS10" s="118" t="str">
        <f t="shared" si="107"/>
        <v/>
      </c>
      <c r="QT10" s="112"/>
      <c r="QU10" s="70"/>
      <c r="QV10" s="71"/>
      <c r="QW10" s="67" t="str">
        <f>IFERROR((((COUNTIF(Elève!QT10:QV10,"A"))*4)+((COUNTIF(Elève!QT10:QV10,"B"))*3)+((COUNTIF(Elève!QT10:QV10,"C"))*2)+((COUNTIF(Elève!QT10:QV10,"D"))*1))/(COUNTA(QT10:QV10)),"")</f>
        <v/>
      </c>
      <c r="QX10" s="78" t="str">
        <f t="shared" si="108"/>
        <v/>
      </c>
      <c r="QY10" s="69"/>
      <c r="QZ10" s="70"/>
      <c r="RA10" s="71"/>
      <c r="RB10" s="67" t="str">
        <f>IFERROR((((COUNTIF(Elève!QY10:RA10,"A"))*4)+((COUNTIF(Elève!QY10:RA10,"B"))*3)+((COUNTIF(Elève!QY10:RA10,"C"))*2)+((COUNTIF(Elève!QY10:RA10,"D"))*1))/(COUNTA(QY10:RA10)),"")</f>
        <v/>
      </c>
      <c r="RC10" s="68" t="str">
        <f t="shared" si="109"/>
        <v/>
      </c>
      <c r="RD10" s="69"/>
      <c r="RE10" s="70"/>
      <c r="RF10" s="71"/>
      <c r="RG10" s="67" t="str">
        <f>IFERROR((((COUNTIF(Elève!RD10:RF10,"A"))*4)+((COUNTIF(Elève!RD10:RF10,"B"))*3)+((COUNTIF(Elève!RD10:RF10,"C"))*2)+((COUNTIF(Elève!RD10:RF10,"D"))*1))/(COUNTA(RD10:RF10)),"")</f>
        <v/>
      </c>
      <c r="RH10" s="68" t="str">
        <f t="shared" si="110"/>
        <v/>
      </c>
      <c r="RI10" s="67" t="str">
        <f>IF(COUNT(QW10,RB10,RG10)=0,"",SUM(QW10,RB10,RG10)/COUNT(QW10,RB10,RG10))</f>
        <v/>
      </c>
      <c r="RJ10" s="118" t="str">
        <f t="shared" si="111"/>
        <v/>
      </c>
      <c r="RK10" s="112"/>
      <c r="RL10" s="70"/>
      <c r="RM10" s="71"/>
      <c r="RN10" s="67" t="str">
        <f>IFERROR((((COUNTIF(Elève!RK10:RM10,"A"))*4)+((COUNTIF(Elève!RK10:RM10,"B"))*3)+((COUNTIF(Elève!RK10:RM10,"C"))*2)+((COUNTIF(Elève!RK10:RM10,"D"))*1))/(COUNTA(RK10:RM10)),"")</f>
        <v/>
      </c>
      <c r="RO10" s="78" t="str">
        <f t="shared" si="112"/>
        <v/>
      </c>
      <c r="RP10" s="69"/>
      <c r="RQ10" s="70"/>
      <c r="RR10" s="71"/>
      <c r="RS10" s="67" t="str">
        <f>IFERROR((((COUNTIF(Elève!RP10:RR10,"A"))*4)+((COUNTIF(Elève!RP10:RR10,"B"))*3)+((COUNTIF(Elève!RP10:RR10,"C"))*2)+((COUNTIF(Elève!RP10:RR10,"D"))*1))/(COUNTA(RP10:RR10)),"")</f>
        <v/>
      </c>
      <c r="RT10" s="68" t="str">
        <f t="shared" si="113"/>
        <v/>
      </c>
      <c r="RU10" s="69"/>
      <c r="RV10" s="70"/>
      <c r="RW10" s="71"/>
      <c r="RX10" s="67" t="str">
        <f>IFERROR((((COUNTIF(Elève!RU10:RW10,"A"))*4)+((COUNTIF(Elève!RU10:RW10,"B"))*3)+((COUNTIF(Elève!RU10:RW10,"C"))*2)+((COUNTIF(Elève!RU10:RW10,"D"))*1))/(COUNTA(RU10:RW10)),"")</f>
        <v/>
      </c>
      <c r="RY10" s="68" t="str">
        <f t="shared" si="114"/>
        <v/>
      </c>
      <c r="RZ10" s="67" t="str">
        <f>IF(COUNT(RN10,RS10,RX10)=0,"",SUM(RN10,RS10,RX10)/COUNT(RN10,RS10,RX10))</f>
        <v/>
      </c>
      <c r="SA10" s="118" t="str">
        <f t="shared" si="115"/>
        <v/>
      </c>
      <c r="SB10" s="112"/>
      <c r="SC10" s="70"/>
      <c r="SD10" s="71"/>
      <c r="SE10" s="67" t="str">
        <f>IFERROR((((COUNTIF(Elève!SB10:SD10,"A"))*4)+((COUNTIF(Elève!SB10:SD10,"B"))*3)+((COUNTIF(Elève!SB10:SD10,"C"))*2)+((COUNTIF(Elève!SB10:SD10,"D"))*1))/(COUNTA(SB10:SD10)),"")</f>
        <v/>
      </c>
      <c r="SF10" s="78" t="str">
        <f t="shared" si="116"/>
        <v/>
      </c>
      <c r="SG10" s="69"/>
      <c r="SH10" s="70"/>
      <c r="SI10" s="71"/>
      <c r="SJ10" s="67" t="str">
        <f>IFERROR((((COUNTIF(Elève!SG10:SI10,"A"))*4)+((COUNTIF(Elève!SG10:SI10,"B"))*3)+((COUNTIF(Elève!SG10:SI10,"C"))*2)+((COUNTIF(Elève!SG10:SI10,"D"))*1))/(COUNTA(SG10:SI10)),"")</f>
        <v/>
      </c>
      <c r="SK10" s="68" t="str">
        <f t="shared" si="117"/>
        <v/>
      </c>
      <c r="SL10" s="69"/>
      <c r="SM10" s="70"/>
      <c r="SN10" s="71"/>
      <c r="SO10" s="67" t="str">
        <f>IFERROR((((COUNTIF(Elève!SL10:SN10,"A"))*4)+((COUNTIF(Elève!SL10:SN10,"B"))*3)+((COUNTIF(Elève!SL10:SN10,"C"))*2)+((COUNTIF(Elève!SL10:SN10,"D"))*1))/(COUNTA(SL10:SN10)),"")</f>
        <v/>
      </c>
      <c r="SP10" s="68" t="str">
        <f t="shared" si="118"/>
        <v/>
      </c>
      <c r="SQ10" s="67" t="str">
        <f>IF(COUNT(SE10,SJ10,SO10)=0,"",SUM(SE10,SJ10,SO10)/COUNT(SE10,SJ10,SO10))</f>
        <v/>
      </c>
      <c r="SR10" s="118" t="str">
        <f t="shared" si="119"/>
        <v/>
      </c>
      <c r="SS10" s="112"/>
      <c r="ST10" s="70"/>
      <c r="SU10" s="71"/>
      <c r="SV10" s="67" t="str">
        <f>IFERROR((((COUNTIF(Elève!SS10:SU10,"A"))*4)+((COUNTIF(Elève!SS10:SU10,"B"))*3)+((COUNTIF(Elève!SS10:SU10,"C"))*2)+((COUNTIF(Elève!SS10:SU10,"D"))*1))/(COUNTA(SS10:SU10)),"")</f>
        <v/>
      </c>
      <c r="SW10" s="78" t="str">
        <f t="shared" si="120"/>
        <v/>
      </c>
      <c r="SX10" s="69"/>
      <c r="SY10" s="70"/>
      <c r="SZ10" s="71"/>
      <c r="TA10" s="67" t="str">
        <f>IFERROR((((COUNTIF(Elève!SX10:SZ10,"A"))*4)+((COUNTIF(Elève!SX10:SZ10,"B"))*3)+((COUNTIF(Elève!SX10:SZ10,"C"))*2)+((COUNTIF(Elève!SX10:SZ10,"D"))*1))/(COUNTA(SX10:SZ10)),"")</f>
        <v/>
      </c>
      <c r="TB10" s="68" t="str">
        <f t="shared" si="121"/>
        <v/>
      </c>
      <c r="TC10" s="69"/>
      <c r="TD10" s="70"/>
      <c r="TE10" s="71"/>
      <c r="TF10" s="67" t="str">
        <f>IFERROR((((COUNTIF(Elève!TC10:TE10,"A"))*4)+((COUNTIF(Elève!TC10:TE10,"B"))*3)+((COUNTIF(Elève!TC10:TE10,"C"))*2)+((COUNTIF(Elève!TC10:TE10,"D"))*1))/(COUNTA(TC10:TE10)),"")</f>
        <v/>
      </c>
      <c r="TG10" s="68" t="str">
        <f t="shared" si="122"/>
        <v/>
      </c>
      <c r="TH10" s="67" t="str">
        <f>IF(COUNT(SV10,TA10,TF10)=0,"",SUM(SV10,TA10,TF10)/COUNT(SV10,TA10,TF10))</f>
        <v/>
      </c>
      <c r="TI10" s="118" t="str">
        <f t="shared" si="123"/>
        <v/>
      </c>
      <c r="TJ10" s="112"/>
      <c r="TK10" s="70"/>
      <c r="TL10" s="71"/>
      <c r="TM10" s="67" t="str">
        <f>IFERROR((((COUNTIF(Elève!TJ10:TL10,"A"))*4)+((COUNTIF(Elève!TJ10:TL10,"B"))*3)+((COUNTIF(Elève!TJ10:TL10,"C"))*2)+((COUNTIF(Elève!TJ10:TL10,"D"))*1))/(COUNTA(TJ10:TL10)),"")</f>
        <v/>
      </c>
      <c r="TN10" s="78" t="str">
        <f t="shared" si="124"/>
        <v/>
      </c>
      <c r="TO10" s="69"/>
      <c r="TP10" s="70"/>
      <c r="TQ10" s="71"/>
      <c r="TR10" s="67" t="str">
        <f>IFERROR((((COUNTIF(Elève!TO10:TQ10,"A"))*4)+((COUNTIF(Elève!TO10:TQ10,"B"))*3)+((COUNTIF(Elève!TO10:TQ10,"C"))*2)+((COUNTIF(Elève!TO10:TQ10,"D"))*1))/(COUNTA(TO10:TQ10)),"")</f>
        <v/>
      </c>
      <c r="TS10" s="68" t="str">
        <f t="shared" si="125"/>
        <v/>
      </c>
      <c r="TT10" s="69"/>
      <c r="TU10" s="70"/>
      <c r="TV10" s="71"/>
      <c r="TW10" s="67" t="str">
        <f>IFERROR((((COUNTIF(Elève!TT10:TV10,"A"))*4)+((COUNTIF(Elève!TT10:TV10,"B"))*3)+((COUNTIF(Elève!TT10:TV10,"C"))*2)+((COUNTIF(Elève!TT10:TV10,"D"))*1))/(COUNTA(TT10:TV10)),"")</f>
        <v/>
      </c>
      <c r="TX10" s="68" t="str">
        <f t="shared" si="126"/>
        <v/>
      </c>
      <c r="TY10" s="67" t="str">
        <f>IF(COUNT(TM10,TR10,TW10)=0,"",SUM(TM10,TR10,TW10)/COUNT(TM10,TR10,TW10))</f>
        <v/>
      </c>
      <c r="TZ10" s="118" t="str">
        <f t="shared" si="127"/>
        <v/>
      </c>
    </row>
    <row r="11" spans="1:546" ht="14.45" customHeight="1" thickBot="1" x14ac:dyDescent="0.3">
      <c r="A11" s="201" t="s">
        <v>37</v>
      </c>
      <c r="B11" s="202"/>
      <c r="C11" s="74"/>
      <c r="D11" s="75"/>
      <c r="E11" s="76"/>
      <c r="F11" s="67" t="str">
        <f>IF(COUNTBLANK($C$3:$E$3)=0,IF(COUNTA(C11:E11)=0,"",(COUNTIF(C11:E11,"A")*4+COUNTIF(C11:E11,"B")*3+COUNTIF(C11:E11,"C")*2+COUNTIF(C11:E11,"D"))/COUNTA(C11:E11)),"")</f>
        <v/>
      </c>
      <c r="G11" s="78" t="str">
        <f t="shared" si="0"/>
        <v/>
      </c>
      <c r="H11" s="74"/>
      <c r="I11" s="75"/>
      <c r="J11" s="76"/>
      <c r="K11" s="77" t="str">
        <f>IFERROR((((COUNTIF(Elève!H11:J11,"A"))*4)+((COUNTIF(Elève!H11:J11,"B"))*3)+((COUNTIF(Elève!H11:J11,"C"))*2)+((COUNTIF(Elève!H11:J11,"D"))*1))/(COUNTA(H11:J11)),"")</f>
        <v/>
      </c>
      <c r="L11" s="78" t="str">
        <f t="shared" si="1"/>
        <v/>
      </c>
      <c r="M11" s="74"/>
      <c r="N11" s="75"/>
      <c r="O11" s="76"/>
      <c r="P11" s="77" t="str">
        <f>IFERROR((((COUNTIF(Elève!M11:O11,"A"))*4)+((COUNTIF(Elève!M11:O11,"B"))*3)+((COUNTIF(Elève!M11:O11,"C"))*2)+((COUNTIF(Elève!M11:O11,"D"))*1))/(COUNTA(M11:O11)),"")</f>
        <v/>
      </c>
      <c r="Q11" s="78" t="str">
        <f t="shared" si="2"/>
        <v/>
      </c>
      <c r="R11" s="77" t="str">
        <f>IF(COUNT(F11,K11,P11)=0,"",SUM(F11,K11,P11)/COUNT(F11,K11,P11))</f>
        <v/>
      </c>
      <c r="S11" s="119" t="str">
        <f t="shared" si="3"/>
        <v/>
      </c>
      <c r="T11" s="113"/>
      <c r="U11" s="75"/>
      <c r="V11" s="76"/>
      <c r="W11" s="77" t="str">
        <f>IFERROR((((COUNTIF(Elève!T11:V11,"A"))*4)+((COUNTIF(Elève!T11:V11,"B"))*3)+((COUNTIF(Elève!T11:V11,"C"))*2)+((COUNTIF(Elève!T11:V11,"D"))*1))/(COUNTA(T11:V11)),"")</f>
        <v/>
      </c>
      <c r="X11" s="78" t="str">
        <f t="shared" si="4"/>
        <v/>
      </c>
      <c r="Y11" s="74"/>
      <c r="Z11" s="75"/>
      <c r="AA11" s="76"/>
      <c r="AB11" s="77" t="str">
        <f>IFERROR((((COUNTIF(Elève!Y11:AA11,"A"))*4)+((COUNTIF(Elève!Y11:AA11,"B"))*3)+((COUNTIF(Elève!Y11:AA11,"C"))*2)+((COUNTIF(Elève!Y11:AA11,"D"))*1))/(COUNTA(Y11:AA11)),"")</f>
        <v/>
      </c>
      <c r="AC11" s="78" t="str">
        <f t="shared" si="5"/>
        <v/>
      </c>
      <c r="AD11" s="74"/>
      <c r="AE11" s="75"/>
      <c r="AF11" s="76"/>
      <c r="AG11" s="77" t="str">
        <f>IFERROR((((COUNTIF(Elève!AD11:AF11,"A"))*4)+((COUNTIF(Elève!AD11:AF11,"B"))*3)+((COUNTIF(Elève!AD11:AF11,"C"))*2)+((COUNTIF(Elève!AD11:AF11,"D"))*1))/(COUNTA(AD11:AF11)),"")</f>
        <v/>
      </c>
      <c r="AH11" s="78" t="str">
        <f t="shared" si="6"/>
        <v/>
      </c>
      <c r="AI11" s="77" t="str">
        <f>IF(COUNT(W11,AB11,AG11)=0,"",SUM(W11,AB11,AG11)/COUNT(W11,AB11,AG11))</f>
        <v/>
      </c>
      <c r="AJ11" s="119" t="str">
        <f t="shared" si="7"/>
        <v/>
      </c>
      <c r="AK11" s="113"/>
      <c r="AL11" s="75"/>
      <c r="AM11" s="76"/>
      <c r="AN11" s="77" t="str">
        <f>IFERROR((((COUNTIF(Elève!AK11:AM11,"A"))*4)+((COUNTIF(Elève!AK11:AM11,"B"))*3)+((COUNTIF(Elève!AK11:AM11,"C"))*2)+((COUNTIF(Elève!AK11:AM11,"D"))*1))/(COUNTA(AK11:AM11)),"")</f>
        <v/>
      </c>
      <c r="AO11" s="78" t="str">
        <f t="shared" si="8"/>
        <v/>
      </c>
      <c r="AP11" s="74"/>
      <c r="AQ11" s="75"/>
      <c r="AR11" s="76"/>
      <c r="AS11" s="77" t="str">
        <f>IFERROR((((COUNTIF(Elève!AP11:AR11,"A"))*4)+((COUNTIF(Elève!AP11:AR11,"B"))*3)+((COUNTIF(Elève!AP11:AR11,"C"))*2)+((COUNTIF(Elève!AP11:AR11,"D"))*1))/(COUNTA(AP11:AR11)),"")</f>
        <v/>
      </c>
      <c r="AT11" s="78" t="str">
        <f t="shared" si="9"/>
        <v/>
      </c>
      <c r="AU11" s="74"/>
      <c r="AV11" s="75"/>
      <c r="AW11" s="76"/>
      <c r="AX11" s="77" t="str">
        <f>IFERROR((((COUNTIF(Elève!AU11:AW11,"A"))*4)+((COUNTIF(Elève!AU11:AW11,"B"))*3)+((COUNTIF(Elève!AU11:AW11,"C"))*2)+((COUNTIF(Elève!AU11:AW11,"D"))*1))/(COUNTA(AU11:AW11)),"")</f>
        <v/>
      </c>
      <c r="AY11" s="78" t="str">
        <f t="shared" si="10"/>
        <v/>
      </c>
      <c r="AZ11" s="77" t="str">
        <f>IF(COUNT(AN11,AS11,AX11)=0,"",SUM(AN11,AS11,AX11)/COUNT(AN11,AS11,AX11))</f>
        <v/>
      </c>
      <c r="BA11" s="119" t="str">
        <f t="shared" si="11"/>
        <v/>
      </c>
      <c r="BB11" s="113"/>
      <c r="BC11" s="75"/>
      <c r="BD11" s="76"/>
      <c r="BE11" s="77" t="str">
        <f>IFERROR((((COUNTIF(Elève!BB11:BD11,"A"))*4)+((COUNTIF(Elève!BB11:BD11,"B"))*3)+((COUNTIF(Elève!BB11:BD11,"C"))*2)+((COUNTIF(Elève!BB11:BD11,"D"))*1))/(COUNTA(BB11:BD11)),"")</f>
        <v/>
      </c>
      <c r="BF11" s="78" t="str">
        <f t="shared" si="12"/>
        <v/>
      </c>
      <c r="BG11" s="74"/>
      <c r="BH11" s="75"/>
      <c r="BI11" s="76"/>
      <c r="BJ11" s="77" t="str">
        <f>IFERROR((((COUNTIF(Elève!BG11:BI11,"A"))*4)+((COUNTIF(Elève!BG11:BI11,"B"))*3)+((COUNTIF(Elève!BG11:BI11,"C"))*2)+((COUNTIF(Elève!BG11:BI11,"D"))*1))/(COUNTA(BG11:BI11)),"")</f>
        <v/>
      </c>
      <c r="BK11" s="78" t="str">
        <f t="shared" si="13"/>
        <v/>
      </c>
      <c r="BL11" s="74"/>
      <c r="BM11" s="75"/>
      <c r="BN11" s="76"/>
      <c r="BO11" s="77" t="str">
        <f>IFERROR((((COUNTIF(Elève!BL11:BN11,"A"))*4)+((COUNTIF(Elève!BL11:BN11,"B"))*3)+((COUNTIF(Elève!BL11:BN11,"C"))*2)+((COUNTIF(Elève!BL11:BN11,"D"))*1))/(COUNTA(BL11:BN11)),"")</f>
        <v/>
      </c>
      <c r="BP11" s="78" t="str">
        <f t="shared" si="14"/>
        <v/>
      </c>
      <c r="BQ11" s="77" t="str">
        <f>IF(COUNT(BE11,BJ11,BO11)=0,"",SUM(BE11,BJ11,BO11)/COUNT(BE11,BJ11,BO11))</f>
        <v/>
      </c>
      <c r="BR11" s="119" t="str">
        <f t="shared" si="15"/>
        <v/>
      </c>
      <c r="BS11" s="113"/>
      <c r="BT11" s="75"/>
      <c r="BU11" s="76"/>
      <c r="BV11" s="77" t="str">
        <f>IFERROR((((COUNTIF(Elève!BS11:BU11,"A"))*4)+((COUNTIF(Elève!BS11:BU11,"B"))*3)+((COUNTIF(Elève!BS11:BU11,"C"))*2)+((COUNTIF(Elève!BS11:BU11,"D"))*1))/(COUNTA(BS11:BU11)),"")</f>
        <v/>
      </c>
      <c r="BW11" s="78" t="str">
        <f t="shared" si="16"/>
        <v/>
      </c>
      <c r="BX11" s="74"/>
      <c r="BY11" s="75"/>
      <c r="BZ11" s="76"/>
      <c r="CA11" s="77" t="str">
        <f>IFERROR((((COUNTIF(Elève!BX11:BZ11,"A"))*4)+((COUNTIF(Elève!BX11:BZ11,"B"))*3)+((COUNTIF(Elève!BX11:BZ11,"C"))*2)+((COUNTIF(Elève!BX11:BZ11,"D"))*1))/(COUNTA(BX11:BZ11)),"")</f>
        <v/>
      </c>
      <c r="CB11" s="78" t="str">
        <f t="shared" si="17"/>
        <v/>
      </c>
      <c r="CC11" s="74"/>
      <c r="CD11" s="75"/>
      <c r="CE11" s="76"/>
      <c r="CF11" s="77" t="str">
        <f>IFERROR((((COUNTIF(Elève!CC11:CE11,"A"))*4)+((COUNTIF(Elève!CC11:CE11,"B"))*3)+((COUNTIF(Elève!CC11:CE11,"C"))*2)+((COUNTIF(Elève!CC11:CE11,"D"))*1))/(COUNTA(CC11:CE11)),"")</f>
        <v/>
      </c>
      <c r="CG11" s="78" t="str">
        <f t="shared" si="18"/>
        <v/>
      </c>
      <c r="CH11" s="77" t="str">
        <f>IF(COUNT(BV11,CA11,CF11)=0,"",SUM(BV11,CA11,CF11)/COUNT(BV11,CA11,CF11))</f>
        <v/>
      </c>
      <c r="CI11" s="119" t="str">
        <f t="shared" si="19"/>
        <v/>
      </c>
      <c r="CJ11" s="113"/>
      <c r="CK11" s="75"/>
      <c r="CL11" s="76"/>
      <c r="CM11" s="77" t="str">
        <f>IFERROR((((COUNTIF(Elève!CJ11:CL11,"A"))*4)+((COUNTIF(Elève!CJ11:CL11,"B"))*3)+((COUNTIF(Elève!CJ11:CL11,"C"))*2)+((COUNTIF(Elève!CJ11:CL11,"D"))*1))/(COUNTA(CJ11:CL11)),"")</f>
        <v/>
      </c>
      <c r="CN11" s="78" t="str">
        <f t="shared" si="20"/>
        <v/>
      </c>
      <c r="CO11" s="74"/>
      <c r="CP11" s="75"/>
      <c r="CQ11" s="76"/>
      <c r="CR11" s="77" t="str">
        <f>IFERROR((((COUNTIF(Elève!CO11:CQ11,"A"))*4)+((COUNTIF(Elève!CO11:CQ11,"B"))*3)+((COUNTIF(Elève!CO11:CQ11,"C"))*2)+((COUNTIF(Elève!CO11:CQ11,"D"))*1))/(COUNTA(CO11:CQ11)),"")</f>
        <v/>
      </c>
      <c r="CS11" s="78" t="str">
        <f t="shared" si="21"/>
        <v/>
      </c>
      <c r="CT11" s="74"/>
      <c r="CU11" s="75"/>
      <c r="CV11" s="76"/>
      <c r="CW11" s="77" t="str">
        <f>IFERROR((((COUNTIF(Elève!CT11:CV11,"A"))*4)+((COUNTIF(Elève!CT11:CV11,"B"))*3)+((COUNTIF(Elève!CT11:CV11,"C"))*2)+((COUNTIF(Elève!CT11:CV11,"D"))*1))/(COUNTA(CT11:CV11)),"")</f>
        <v/>
      </c>
      <c r="CX11" s="78" t="str">
        <f t="shared" si="22"/>
        <v/>
      </c>
      <c r="CY11" s="77" t="str">
        <f>IF(COUNT(CM11,CR11,CW11)=0,"",SUM(CM11,CR11,CW11)/COUNT(CM11,CR11,CW11))</f>
        <v/>
      </c>
      <c r="CZ11" s="119" t="str">
        <f t="shared" si="23"/>
        <v/>
      </c>
      <c r="DA11" s="113"/>
      <c r="DB11" s="75"/>
      <c r="DC11" s="76"/>
      <c r="DD11" s="77" t="str">
        <f>IFERROR((((COUNTIF(Elève!DA11:DC11,"A"))*4)+((COUNTIF(Elève!DA11:DC11,"B"))*3)+((COUNTIF(Elève!DA11:DC11,"C"))*2)+((COUNTIF(Elève!DA11:DC11,"D"))*1))/(COUNTA(DA11:DC11)),"")</f>
        <v/>
      </c>
      <c r="DE11" s="78" t="str">
        <f t="shared" si="24"/>
        <v/>
      </c>
      <c r="DF11" s="74"/>
      <c r="DG11" s="75"/>
      <c r="DH11" s="76"/>
      <c r="DI11" s="77" t="str">
        <f>IFERROR((((COUNTIF(Elève!DF11:DH11,"A"))*4)+((COUNTIF(Elève!DF11:DH11,"B"))*3)+((COUNTIF(Elève!DF11:DH11,"C"))*2)+((COUNTIF(Elève!DF11:DH11,"D"))*1))/(COUNTA(DF11:DH11)),"")</f>
        <v/>
      </c>
      <c r="DJ11" s="78" t="str">
        <f t="shared" si="25"/>
        <v/>
      </c>
      <c r="DK11" s="74"/>
      <c r="DL11" s="75"/>
      <c r="DM11" s="76"/>
      <c r="DN11" s="77" t="str">
        <f>IFERROR((((COUNTIF(Elève!DK11:DM11,"A"))*4)+((COUNTIF(Elève!DK11:DM11,"B"))*3)+((COUNTIF(Elève!DK11:DM11,"C"))*2)+((COUNTIF(Elève!DK11:DM11,"D"))*1))/(COUNTA(DK11:DM11)),"")</f>
        <v/>
      </c>
      <c r="DO11" s="78" t="str">
        <f t="shared" si="26"/>
        <v/>
      </c>
      <c r="DP11" s="77" t="str">
        <f>IF(COUNT(DD11,DI11,DN11)=0,"",SUM(DD11,DI11,DN11)/COUNT(DD11,DI11,DN11))</f>
        <v/>
      </c>
      <c r="DQ11" s="119" t="str">
        <f t="shared" si="27"/>
        <v/>
      </c>
      <c r="DR11" s="113"/>
      <c r="DS11" s="75"/>
      <c r="DT11" s="76"/>
      <c r="DU11" s="77" t="str">
        <f>IFERROR((((COUNTIF(Elève!DR11:DT11,"A"))*4)+((COUNTIF(Elève!DR11:DT11,"B"))*3)+((COUNTIF(Elève!DR11:DT11,"C"))*2)+((COUNTIF(Elève!DR11:DT11,"D"))*1))/(COUNTA(DR11:DT11)),"")</f>
        <v/>
      </c>
      <c r="DV11" s="78" t="str">
        <f t="shared" si="28"/>
        <v/>
      </c>
      <c r="DW11" s="74"/>
      <c r="DX11" s="75"/>
      <c r="DY11" s="76"/>
      <c r="DZ11" s="77" t="str">
        <f>IFERROR((((COUNTIF(Elève!DW11:DY11,"A"))*4)+((COUNTIF(Elève!DW11:DY11,"B"))*3)+((COUNTIF(Elève!DW11:DY11,"C"))*2)+((COUNTIF(Elève!DW11:DY11,"D"))*1))/(COUNTA(DW11:DY11)),"")</f>
        <v/>
      </c>
      <c r="EA11" s="78" t="str">
        <f t="shared" si="29"/>
        <v/>
      </c>
      <c r="EB11" s="74"/>
      <c r="EC11" s="75"/>
      <c r="ED11" s="76"/>
      <c r="EE11" s="77" t="str">
        <f>IFERROR((((COUNTIF(Elève!EB11:ED11,"A"))*4)+((COUNTIF(Elève!EB11:ED11,"B"))*3)+((COUNTIF(Elève!EB11:ED11,"C"))*2)+((COUNTIF(Elève!EB11:ED11,"D"))*1))/(COUNTA(EB11:ED11)),"")</f>
        <v/>
      </c>
      <c r="EF11" s="78" t="str">
        <f t="shared" si="30"/>
        <v/>
      </c>
      <c r="EG11" s="77" t="str">
        <f>IF(COUNT(DU11,DZ11,EE11)=0,"",SUM(DU11,DZ11,EE11)/COUNT(DU11,DZ11,EE11))</f>
        <v/>
      </c>
      <c r="EH11" s="119" t="str">
        <f t="shared" si="31"/>
        <v/>
      </c>
      <c r="EI11" s="113"/>
      <c r="EJ11" s="75"/>
      <c r="EK11" s="76"/>
      <c r="EL11" s="77" t="str">
        <f>IFERROR((((COUNTIF(Elève!EI11:EK11,"A"))*4)+((COUNTIF(Elève!EI11:EK11,"B"))*3)+((COUNTIF(Elève!EI11:EK11,"C"))*2)+((COUNTIF(Elève!EI11:EK11,"D"))*1))/(COUNTA(EI11:EK11)),"")</f>
        <v/>
      </c>
      <c r="EM11" s="78" t="str">
        <f t="shared" si="32"/>
        <v/>
      </c>
      <c r="EN11" s="74"/>
      <c r="EO11" s="75"/>
      <c r="EP11" s="76"/>
      <c r="EQ11" s="77" t="str">
        <f>IFERROR((((COUNTIF(Elève!EN11:EP11,"A"))*4)+((COUNTIF(Elève!EN11:EP11,"B"))*3)+((COUNTIF(Elève!EN11:EP11,"C"))*2)+((COUNTIF(Elève!EN11:EP11,"D"))*1))/(COUNTA(EN11:EP11)),"")</f>
        <v/>
      </c>
      <c r="ER11" s="78" t="str">
        <f t="shared" si="33"/>
        <v/>
      </c>
      <c r="ES11" s="74"/>
      <c r="ET11" s="75"/>
      <c r="EU11" s="76"/>
      <c r="EV11" s="77" t="str">
        <f>IFERROR((((COUNTIF(Elève!ES11:EU11,"A"))*4)+((COUNTIF(Elève!ES11:EU11,"B"))*3)+((COUNTIF(Elève!ES11:EU11,"C"))*2)+((COUNTIF(Elève!ES11:EU11,"D"))*1))/(COUNTA(ES11:EU11)),"")</f>
        <v/>
      </c>
      <c r="EW11" s="78" t="str">
        <f t="shared" si="34"/>
        <v/>
      </c>
      <c r="EX11" s="77" t="str">
        <f>IF(COUNT(EL11,EQ11,EV11)=0,"",SUM(EL11,EQ11,EV11)/COUNT(EL11,EQ11,EV11))</f>
        <v/>
      </c>
      <c r="EY11" s="119" t="str">
        <f t="shared" si="35"/>
        <v/>
      </c>
      <c r="EZ11" s="113"/>
      <c r="FA11" s="75"/>
      <c r="FB11" s="76"/>
      <c r="FC11" s="77" t="str">
        <f>IFERROR((((COUNTIF(Elève!EZ11:FB11,"A"))*4)+((COUNTIF(Elève!EZ11:FB11,"B"))*3)+((COUNTIF(Elève!EZ11:FB11,"C"))*2)+((COUNTIF(Elève!EZ11:FB11,"D"))*1))/(COUNTA(EZ11:FB11)),"")</f>
        <v/>
      </c>
      <c r="FD11" s="78" t="str">
        <f t="shared" si="36"/>
        <v/>
      </c>
      <c r="FE11" s="74"/>
      <c r="FF11" s="75"/>
      <c r="FG11" s="76"/>
      <c r="FH11" s="77" t="str">
        <f>IFERROR((((COUNTIF(Elève!FE11:FG11,"A"))*4)+((COUNTIF(Elève!FE11:FG11,"B"))*3)+((COUNTIF(Elève!FE11:FG11,"C"))*2)+((COUNTIF(Elève!FE11:FG11,"D"))*1))/(COUNTA(FE11:FG11)),"")</f>
        <v/>
      </c>
      <c r="FI11" s="78" t="str">
        <f t="shared" si="37"/>
        <v/>
      </c>
      <c r="FJ11" s="74"/>
      <c r="FK11" s="75"/>
      <c r="FL11" s="76"/>
      <c r="FM11" s="77" t="str">
        <f>IFERROR((((COUNTIF(Elève!FJ11:FL11,"A"))*4)+((COUNTIF(Elève!FJ11:FL11,"B"))*3)+((COUNTIF(Elève!FJ11:FL11,"C"))*2)+((COUNTIF(Elève!FJ11:FL11,"D"))*1))/(COUNTA(FJ11:FL11)),"")</f>
        <v/>
      </c>
      <c r="FN11" s="78" t="str">
        <f t="shared" si="38"/>
        <v/>
      </c>
      <c r="FO11" s="77" t="str">
        <f>IF(COUNT(FC11,FH11,FM11)=0,"",SUM(FC11,FH11,FM11)/COUNT(FC11,FH11,FM11))</f>
        <v/>
      </c>
      <c r="FP11" s="119" t="str">
        <f t="shared" si="39"/>
        <v/>
      </c>
      <c r="FQ11" s="113"/>
      <c r="FR11" s="75"/>
      <c r="FS11" s="76"/>
      <c r="FT11" s="77" t="str">
        <f>IFERROR((((COUNTIF(Elève!FQ11:FS11,"A"))*4)+((COUNTIF(Elève!FQ11:FS11,"B"))*3)+((COUNTIF(Elève!FQ11:FS11,"C"))*2)+((COUNTIF(Elève!FQ11:FS11,"D"))*1))/(COUNTA(FQ11:FS11)),"")</f>
        <v/>
      </c>
      <c r="FU11" s="78" t="str">
        <f t="shared" si="40"/>
        <v/>
      </c>
      <c r="FV11" s="74"/>
      <c r="FW11" s="75"/>
      <c r="FX11" s="76"/>
      <c r="FY11" s="77" t="str">
        <f>IFERROR((((COUNTIF(Elève!FV11:FX11,"A"))*4)+((COUNTIF(Elève!FV11:FX11,"B"))*3)+((COUNTIF(Elève!FV11:FX11,"C"))*2)+((COUNTIF(Elève!FV11:FX11,"D"))*1))/(COUNTA(FV11:FX11)),"")</f>
        <v/>
      </c>
      <c r="FZ11" s="78" t="str">
        <f t="shared" si="41"/>
        <v/>
      </c>
      <c r="GA11" s="74"/>
      <c r="GB11" s="75"/>
      <c r="GC11" s="76"/>
      <c r="GD11" s="77" t="str">
        <f>IFERROR((((COUNTIF(Elève!GA11:GC11,"A"))*4)+((COUNTIF(Elève!GA11:GC11,"B"))*3)+((COUNTIF(Elève!GA11:GC11,"C"))*2)+((COUNTIF(Elève!GA11:GC11,"D"))*1))/(COUNTA(GA11:GC11)),"")</f>
        <v/>
      </c>
      <c r="GE11" s="78" t="str">
        <f t="shared" si="42"/>
        <v/>
      </c>
      <c r="GF11" s="77" t="str">
        <f>IF(COUNT(FT11,FY11,GD11)=0,"",SUM(FT11,FY11,GD11)/COUNT(FT11,FY11,GD11))</f>
        <v/>
      </c>
      <c r="GG11" s="119" t="str">
        <f t="shared" si="43"/>
        <v/>
      </c>
      <c r="GH11" s="113"/>
      <c r="GI11" s="75"/>
      <c r="GJ11" s="76"/>
      <c r="GK11" s="77" t="str">
        <f>IFERROR((((COUNTIF(Elève!GH11:GJ11,"A"))*4)+((COUNTIF(Elève!GH11:GJ11,"B"))*3)+((COUNTIF(Elève!GH11:GJ11,"C"))*2)+((COUNTIF(Elève!GH11:GJ11,"D"))*1))/(COUNTA(GH11:GJ11)),"")</f>
        <v/>
      </c>
      <c r="GL11" s="78" t="str">
        <f t="shared" si="44"/>
        <v/>
      </c>
      <c r="GM11" s="74"/>
      <c r="GN11" s="75"/>
      <c r="GO11" s="76"/>
      <c r="GP11" s="77" t="str">
        <f>IFERROR((((COUNTIF(Elève!GM11:GO11,"A"))*4)+((COUNTIF(Elève!GM11:GO11,"B"))*3)+((COUNTIF(Elève!GM11:GO11,"C"))*2)+((COUNTIF(Elève!GM11:GO11,"D"))*1))/(COUNTA(GM11:GO11)),"")</f>
        <v/>
      </c>
      <c r="GQ11" s="78" t="str">
        <f t="shared" si="45"/>
        <v/>
      </c>
      <c r="GR11" s="74"/>
      <c r="GS11" s="75"/>
      <c r="GT11" s="76"/>
      <c r="GU11" s="77" t="str">
        <f>IFERROR((((COUNTIF(Elève!GR11:GT11,"A"))*4)+((COUNTIF(Elève!GR11:GT11,"B"))*3)+((COUNTIF(Elève!GR11:GT11,"C"))*2)+((COUNTIF(Elève!GR11:GT11,"D"))*1))/(COUNTA(GR11:GT11)),"")</f>
        <v/>
      </c>
      <c r="GV11" s="78" t="str">
        <f t="shared" si="46"/>
        <v/>
      </c>
      <c r="GW11" s="77" t="str">
        <f>IF(COUNT(GK11,GP11,GU11)=0,"",SUM(GK11,GP11,GU11)/COUNT(GK11,GP11,GU11))</f>
        <v/>
      </c>
      <c r="GX11" s="119" t="str">
        <f t="shared" si="47"/>
        <v/>
      </c>
      <c r="GY11" s="113"/>
      <c r="GZ11" s="75"/>
      <c r="HA11" s="76"/>
      <c r="HB11" s="77" t="str">
        <f>IFERROR((((COUNTIF(Elève!GY11:HA11,"A"))*4)+((COUNTIF(Elève!GY11:HA11,"B"))*3)+((COUNTIF(Elève!GY11:HA11,"C"))*2)+((COUNTIF(Elève!GY11:HA11,"D"))*1))/(COUNTA(GY11:HA11)),"")</f>
        <v/>
      </c>
      <c r="HC11" s="78" t="str">
        <f t="shared" si="48"/>
        <v/>
      </c>
      <c r="HD11" s="74"/>
      <c r="HE11" s="75"/>
      <c r="HF11" s="76"/>
      <c r="HG11" s="77" t="str">
        <f>IFERROR((((COUNTIF(Elève!HD11:HF11,"A"))*4)+((COUNTIF(Elève!HD11:HF11,"B"))*3)+((COUNTIF(Elève!HD11:HF11,"C"))*2)+((COUNTIF(Elève!HD11:HF11,"D"))*1))/(COUNTA(HD11:HF11)),"")</f>
        <v/>
      </c>
      <c r="HH11" s="78" t="str">
        <f t="shared" si="49"/>
        <v/>
      </c>
      <c r="HI11" s="74"/>
      <c r="HJ11" s="75"/>
      <c r="HK11" s="76"/>
      <c r="HL11" s="77" t="str">
        <f>IFERROR((((COUNTIF(Elève!HI11:HK11,"A"))*4)+((COUNTIF(Elève!HI11:HK11,"B"))*3)+((COUNTIF(Elève!HI11:HK11,"C"))*2)+((COUNTIF(Elève!HI11:HK11,"D"))*1))/(COUNTA(HI11:HK11)),"")</f>
        <v/>
      </c>
      <c r="HM11" s="78" t="str">
        <f t="shared" si="50"/>
        <v/>
      </c>
      <c r="HN11" s="77" t="str">
        <f>IF(COUNT(HB11,HG11,HL11)=0,"",SUM(HB11,HG11,HL11)/COUNT(HB11,HG11,HL11))</f>
        <v/>
      </c>
      <c r="HO11" s="119" t="str">
        <f t="shared" si="51"/>
        <v/>
      </c>
      <c r="HP11" s="113"/>
      <c r="HQ11" s="75"/>
      <c r="HR11" s="76"/>
      <c r="HS11" s="77" t="str">
        <f>IFERROR((((COUNTIF(Elève!HP11:HR11,"A"))*4)+((COUNTIF(Elève!HP11:HR11,"B"))*3)+((COUNTIF(Elève!HP11:HR11,"C"))*2)+((COUNTIF(Elève!HP11:HR11,"D"))*1))/(COUNTA(HP11:HR11)),"")</f>
        <v/>
      </c>
      <c r="HT11" s="78" t="str">
        <f t="shared" si="52"/>
        <v/>
      </c>
      <c r="HU11" s="74"/>
      <c r="HV11" s="75"/>
      <c r="HW11" s="76"/>
      <c r="HX11" s="77" t="str">
        <f>IFERROR((((COUNTIF(Elève!HU11:HW11,"A"))*4)+((COUNTIF(Elève!HU11:HW11,"B"))*3)+((COUNTIF(Elève!HU11:HW11,"C"))*2)+((COUNTIF(Elève!HU11:HW11,"D"))*1))/(COUNTA(HU11:HW11)),"")</f>
        <v/>
      </c>
      <c r="HY11" s="78" t="str">
        <f t="shared" si="53"/>
        <v/>
      </c>
      <c r="HZ11" s="74"/>
      <c r="IA11" s="75"/>
      <c r="IB11" s="76"/>
      <c r="IC11" s="77" t="str">
        <f>IFERROR((((COUNTIF(Elève!HZ11:IB11,"A"))*4)+((COUNTIF(Elève!HZ11:IB11,"B"))*3)+((COUNTIF(Elève!HZ11:IB11,"C"))*2)+((COUNTIF(Elève!HZ11:IB11,"D"))*1))/(COUNTA(HZ11:IB11)),"")</f>
        <v/>
      </c>
      <c r="ID11" s="78" t="str">
        <f t="shared" si="54"/>
        <v/>
      </c>
      <c r="IE11" s="77" t="str">
        <f>IF(COUNT(HS11,HX11,IC11)=0,"",SUM(HS11,HX11,IC11)/COUNT(HS11,HX11,IC11))</f>
        <v/>
      </c>
      <c r="IF11" s="119" t="str">
        <f t="shared" si="55"/>
        <v/>
      </c>
      <c r="IG11" s="113"/>
      <c r="IH11" s="75"/>
      <c r="II11" s="76"/>
      <c r="IJ11" s="77" t="str">
        <f>IFERROR((((COUNTIF(Elève!IG11:II11,"A"))*4)+((COUNTIF(Elève!IG11:II11,"B"))*3)+((COUNTIF(Elève!IG11:II11,"C"))*2)+((COUNTIF(Elève!IG11:II11,"D"))*1))/(COUNTA(IG11:II11)),"")</f>
        <v/>
      </c>
      <c r="IK11" s="78" t="str">
        <f t="shared" si="56"/>
        <v/>
      </c>
      <c r="IL11" s="74"/>
      <c r="IM11" s="75"/>
      <c r="IN11" s="76"/>
      <c r="IO11" s="77" t="str">
        <f>IFERROR((((COUNTIF(Elève!IL11:IN11,"A"))*4)+((COUNTIF(Elève!IL11:IN11,"B"))*3)+((COUNTIF(Elève!IL11:IN11,"C"))*2)+((COUNTIF(Elève!IL11:IN11,"D"))*1))/(COUNTA(IL11:IN11)),"")</f>
        <v/>
      </c>
      <c r="IP11" s="78" t="str">
        <f t="shared" si="57"/>
        <v/>
      </c>
      <c r="IQ11" s="74"/>
      <c r="IR11" s="75"/>
      <c r="IS11" s="76"/>
      <c r="IT11" s="77" t="str">
        <f>IFERROR((((COUNTIF(Elève!IQ11:IS11,"A"))*4)+((COUNTIF(Elève!IQ11:IS11,"B"))*3)+((COUNTIF(Elève!IQ11:IS11,"C"))*2)+((COUNTIF(Elève!IQ11:IS11,"D"))*1))/(COUNTA(IQ11:IS11)),"")</f>
        <v/>
      </c>
      <c r="IU11" s="78" t="str">
        <f t="shared" si="58"/>
        <v/>
      </c>
      <c r="IV11" s="77" t="str">
        <f>IF(COUNT(IJ11,IO11,IT11)=0,"",SUM(IJ11,IO11,IT11)/COUNT(IJ11,IO11,IT11))</f>
        <v/>
      </c>
      <c r="IW11" s="119" t="str">
        <f t="shared" si="59"/>
        <v/>
      </c>
      <c r="IX11" s="113"/>
      <c r="IY11" s="75"/>
      <c r="IZ11" s="76"/>
      <c r="JA11" s="77" t="str">
        <f>IFERROR((((COUNTIF(Elève!IX11:IZ11,"A"))*4)+((COUNTIF(Elève!IX11:IZ11,"B"))*3)+((COUNTIF(Elève!IX11:IZ11,"C"))*2)+((COUNTIF(Elève!IX11:IZ11,"D"))*1))/(COUNTA(IX11:IZ11)),"")</f>
        <v/>
      </c>
      <c r="JB11" s="78" t="str">
        <f t="shared" si="60"/>
        <v/>
      </c>
      <c r="JC11" s="74"/>
      <c r="JD11" s="75"/>
      <c r="JE11" s="76"/>
      <c r="JF11" s="77" t="str">
        <f>IFERROR((((COUNTIF(Elève!JC11:JE11,"A"))*4)+((COUNTIF(Elève!JC11:JE11,"B"))*3)+((COUNTIF(Elève!JC11:JE11,"C"))*2)+((COUNTIF(Elève!JC11:JE11,"D"))*1))/(COUNTA(JC11:JE11)),"")</f>
        <v/>
      </c>
      <c r="JG11" s="78" t="str">
        <f t="shared" si="61"/>
        <v/>
      </c>
      <c r="JH11" s="74"/>
      <c r="JI11" s="75"/>
      <c r="JJ11" s="76"/>
      <c r="JK11" s="77" t="str">
        <f>IFERROR((((COUNTIF(Elève!JH11:JJ11,"A"))*4)+((COUNTIF(Elève!JH11:JJ11,"B"))*3)+((COUNTIF(Elève!JH11:JJ11,"C"))*2)+((COUNTIF(Elève!JH11:JJ11,"D"))*1))/(COUNTA(JH11:JJ11)),"")</f>
        <v/>
      </c>
      <c r="JL11" s="78" t="str">
        <f t="shared" si="62"/>
        <v/>
      </c>
      <c r="JM11" s="77" t="str">
        <f>IF(COUNT(JA11,JF11,JK11)=0,"",SUM(JA11,JF11,JK11)/COUNT(JA11,JF11,JK11))</f>
        <v/>
      </c>
      <c r="JN11" s="119" t="str">
        <f t="shared" si="63"/>
        <v/>
      </c>
      <c r="JO11" s="113"/>
      <c r="JP11" s="75"/>
      <c r="JQ11" s="76"/>
      <c r="JR11" s="77" t="str">
        <f>IFERROR((((COUNTIF(Elève!JO11:JQ11,"A"))*4)+((COUNTIF(Elève!JO11:JQ11,"B"))*3)+((COUNTIF(Elève!JO11:JQ11,"C"))*2)+((COUNTIF(Elève!JO11:JQ11,"D"))*1))/(COUNTA(JO11:JQ11)),"")</f>
        <v/>
      </c>
      <c r="JS11" s="78" t="str">
        <f t="shared" si="64"/>
        <v/>
      </c>
      <c r="JT11" s="74"/>
      <c r="JU11" s="75"/>
      <c r="JV11" s="76"/>
      <c r="JW11" s="77" t="str">
        <f>IFERROR((((COUNTIF(Elève!JT11:JV11,"A"))*4)+((COUNTIF(Elève!JT11:JV11,"B"))*3)+((COUNTIF(Elève!JT11:JV11,"C"))*2)+((COUNTIF(Elève!JT11:JV11,"D"))*1))/(COUNTA(JT11:JV11)),"")</f>
        <v/>
      </c>
      <c r="JX11" s="78" t="str">
        <f t="shared" si="65"/>
        <v/>
      </c>
      <c r="JY11" s="74"/>
      <c r="JZ11" s="75"/>
      <c r="KA11" s="76"/>
      <c r="KB11" s="77" t="str">
        <f>IFERROR((((COUNTIF(Elève!JY11:KA11,"A"))*4)+((COUNTIF(Elève!JY11:KA11,"B"))*3)+((COUNTIF(Elève!JY11:KA11,"C"))*2)+((COUNTIF(Elève!JY11:KA11,"D"))*1))/(COUNTA(JY11:KA11)),"")</f>
        <v/>
      </c>
      <c r="KC11" s="78" t="str">
        <f t="shared" si="66"/>
        <v/>
      </c>
      <c r="KD11" s="77" t="str">
        <f>IF(COUNT(JR11,JW11,KB11)=0,"",SUM(JR11,JW11,KB11)/COUNT(JR11,JW11,KB11))</f>
        <v/>
      </c>
      <c r="KE11" s="119" t="str">
        <f t="shared" si="67"/>
        <v/>
      </c>
      <c r="KF11" s="113"/>
      <c r="KG11" s="75"/>
      <c r="KH11" s="76"/>
      <c r="KI11" s="77" t="str">
        <f>IFERROR((((COUNTIF(Elève!KF11:KH11,"A"))*4)+((COUNTIF(Elève!KF11:KH11,"B"))*3)+((COUNTIF(Elève!KF11:KH11,"C"))*2)+((COUNTIF(Elève!KF11:KH11,"D"))*1))/(COUNTA(KF11:KH11)),"")</f>
        <v/>
      </c>
      <c r="KJ11" s="78" t="str">
        <f t="shared" si="68"/>
        <v/>
      </c>
      <c r="KK11" s="74"/>
      <c r="KL11" s="75"/>
      <c r="KM11" s="76"/>
      <c r="KN11" s="77" t="str">
        <f>IFERROR((((COUNTIF(Elève!KK11:KM11,"A"))*4)+((COUNTIF(Elève!KK11:KM11,"B"))*3)+((COUNTIF(Elève!KK11:KM11,"C"))*2)+((COUNTIF(Elève!KK11:KM11,"D"))*1))/(COUNTA(KK11:KM11)),"")</f>
        <v/>
      </c>
      <c r="KO11" s="78" t="str">
        <f t="shared" si="69"/>
        <v/>
      </c>
      <c r="KP11" s="74"/>
      <c r="KQ11" s="75"/>
      <c r="KR11" s="76"/>
      <c r="KS11" s="77" t="str">
        <f>IFERROR((((COUNTIF(Elève!KP11:KR11,"A"))*4)+((COUNTIF(Elève!KP11:KR11,"B"))*3)+((COUNTIF(Elève!KP11:KR11,"C"))*2)+((COUNTIF(Elève!KP11:KR11,"D"))*1))/(COUNTA(KP11:KR11)),"")</f>
        <v/>
      </c>
      <c r="KT11" s="78" t="str">
        <f t="shared" si="70"/>
        <v/>
      </c>
      <c r="KU11" s="77" t="str">
        <f>IF(COUNT(KI11,KN11,KS11)=0,"",SUM(KI11,KN11,KS11)/COUNT(KI11,KN11,KS11))</f>
        <v/>
      </c>
      <c r="KV11" s="119" t="str">
        <f t="shared" si="71"/>
        <v/>
      </c>
      <c r="KW11" s="113"/>
      <c r="KX11" s="75"/>
      <c r="KY11" s="76"/>
      <c r="KZ11" s="77" t="str">
        <f>IFERROR((((COUNTIF(Elève!KW11:KY11,"A"))*4)+((COUNTIF(Elève!KW11:KY11,"B"))*3)+((COUNTIF(Elève!KW11:KY11,"C"))*2)+((COUNTIF(Elève!KW11:KY11,"D"))*1))/(COUNTA(KW11:KY11)),"")</f>
        <v/>
      </c>
      <c r="LA11" s="78" t="str">
        <f t="shared" si="72"/>
        <v/>
      </c>
      <c r="LB11" s="74"/>
      <c r="LC11" s="75"/>
      <c r="LD11" s="76"/>
      <c r="LE11" s="77" t="str">
        <f>IFERROR((((COUNTIF(Elève!LB11:LD11,"A"))*4)+((COUNTIF(Elève!LB11:LD11,"B"))*3)+((COUNTIF(Elève!LB11:LD11,"C"))*2)+((COUNTIF(Elève!LB11:LD11,"D"))*1))/(COUNTA(LB11:LD11)),"")</f>
        <v/>
      </c>
      <c r="LF11" s="78" t="str">
        <f t="shared" si="73"/>
        <v/>
      </c>
      <c r="LG11" s="74"/>
      <c r="LH11" s="75"/>
      <c r="LI11" s="76"/>
      <c r="LJ11" s="77" t="str">
        <f>IFERROR((((COUNTIF(Elève!LG11:LI11,"A"))*4)+((COUNTIF(Elève!LG11:LI11,"B"))*3)+((COUNTIF(Elève!LG11:LI11,"C"))*2)+((COUNTIF(Elève!LG11:LI11,"D"))*1))/(COUNTA(LG11:LI11)),"")</f>
        <v/>
      </c>
      <c r="LK11" s="78" t="str">
        <f t="shared" si="74"/>
        <v/>
      </c>
      <c r="LL11" s="77" t="str">
        <f>IF(COUNT(KZ11,LE11,LJ11)=0,"",SUM(KZ11,LE11,LJ11)/COUNT(KZ11,LE11,LJ11))</f>
        <v/>
      </c>
      <c r="LM11" s="119" t="str">
        <f t="shared" si="75"/>
        <v/>
      </c>
      <c r="LN11" s="113"/>
      <c r="LO11" s="75"/>
      <c r="LP11" s="76"/>
      <c r="LQ11" s="77" t="str">
        <f>IFERROR((((COUNTIF(Elève!LN11:LP11,"A"))*4)+((COUNTIF(Elève!LN11:LP11,"B"))*3)+((COUNTIF(Elève!LN11:LP11,"C"))*2)+((COUNTIF(Elève!LN11:LP11,"D"))*1))/(COUNTA(LN11:LP11)),"")</f>
        <v/>
      </c>
      <c r="LR11" s="78" t="str">
        <f t="shared" si="76"/>
        <v/>
      </c>
      <c r="LS11" s="74"/>
      <c r="LT11" s="75"/>
      <c r="LU11" s="76"/>
      <c r="LV11" s="77" t="str">
        <f>IFERROR((((COUNTIF(Elève!LS11:LU11,"A"))*4)+((COUNTIF(Elève!LS11:LU11,"B"))*3)+((COUNTIF(Elève!LS11:LU11,"C"))*2)+((COUNTIF(Elève!LS11:LU11,"D"))*1))/(COUNTA(LS11:LU11)),"")</f>
        <v/>
      </c>
      <c r="LW11" s="78" t="str">
        <f t="shared" si="77"/>
        <v/>
      </c>
      <c r="LX11" s="74"/>
      <c r="LY11" s="75"/>
      <c r="LZ11" s="76"/>
      <c r="MA11" s="77" t="str">
        <f>IFERROR((((COUNTIF(Elève!LX11:LZ11,"A"))*4)+((COUNTIF(Elève!LX11:LZ11,"B"))*3)+((COUNTIF(Elève!LX11:LZ11,"C"))*2)+((COUNTIF(Elève!LX11:LZ11,"D"))*1))/(COUNTA(LX11:LZ11)),"")</f>
        <v/>
      </c>
      <c r="MB11" s="78" t="str">
        <f t="shared" si="78"/>
        <v/>
      </c>
      <c r="MC11" s="77" t="str">
        <f>IF(COUNT(LQ11,LV11,MA11)=0,"",SUM(LQ11,LV11,MA11)/COUNT(LQ11,LV11,MA11))</f>
        <v/>
      </c>
      <c r="MD11" s="119" t="str">
        <f t="shared" si="79"/>
        <v/>
      </c>
      <c r="ME11" s="113"/>
      <c r="MF11" s="75"/>
      <c r="MG11" s="76"/>
      <c r="MH11" s="77" t="str">
        <f>IFERROR((((COUNTIF(Elève!ME11:MG11,"A"))*4)+((COUNTIF(Elève!ME11:MG11,"B"))*3)+((COUNTIF(Elève!ME11:MG11,"C"))*2)+((COUNTIF(Elève!ME11:MG11,"D"))*1))/(COUNTA(ME11:MG11)),"")</f>
        <v/>
      </c>
      <c r="MI11" s="78" t="str">
        <f t="shared" si="80"/>
        <v/>
      </c>
      <c r="MJ11" s="74"/>
      <c r="MK11" s="75"/>
      <c r="ML11" s="76"/>
      <c r="MM11" s="77" t="str">
        <f>IFERROR((((COUNTIF(Elève!MJ11:ML11,"A"))*4)+((COUNTIF(Elève!MJ11:ML11,"B"))*3)+((COUNTIF(Elève!MJ11:ML11,"C"))*2)+((COUNTIF(Elève!MJ11:ML11,"D"))*1))/(COUNTA(MJ11:ML11)),"")</f>
        <v/>
      </c>
      <c r="MN11" s="78" t="str">
        <f t="shared" si="81"/>
        <v/>
      </c>
      <c r="MO11" s="74"/>
      <c r="MP11" s="75"/>
      <c r="MQ11" s="76"/>
      <c r="MR11" s="77" t="str">
        <f>IFERROR((((COUNTIF(Elève!MO11:MQ11,"A"))*4)+((COUNTIF(Elève!MO11:MQ11,"B"))*3)+((COUNTIF(Elève!MO11:MQ11,"C"))*2)+((COUNTIF(Elève!MO11:MQ11,"D"))*1))/(COUNTA(MO11:MQ11)),"")</f>
        <v/>
      </c>
      <c r="MS11" s="78" t="str">
        <f t="shared" si="82"/>
        <v/>
      </c>
      <c r="MT11" s="77" t="str">
        <f>IF(COUNT(MH11,MM11,MR11)=0,"",SUM(MH11,MM11,MR11)/COUNT(MH11,MM11,MR11))</f>
        <v/>
      </c>
      <c r="MU11" s="119" t="str">
        <f t="shared" si="83"/>
        <v/>
      </c>
      <c r="MV11" s="113"/>
      <c r="MW11" s="75"/>
      <c r="MX11" s="76"/>
      <c r="MY11" s="77" t="str">
        <f>IFERROR((((COUNTIF(Elève!MV11:MX11,"A"))*4)+((COUNTIF(Elève!MV11:MX11,"B"))*3)+((COUNTIF(Elève!MV11:MX11,"C"))*2)+((COUNTIF(Elève!MV11:MX11,"D"))*1))/(COUNTA(MV11:MX11)),"")</f>
        <v/>
      </c>
      <c r="MZ11" s="78" t="str">
        <f t="shared" si="84"/>
        <v/>
      </c>
      <c r="NA11" s="74"/>
      <c r="NB11" s="75"/>
      <c r="NC11" s="76"/>
      <c r="ND11" s="77" t="str">
        <f>IFERROR((((COUNTIF(Elève!NA11:NC11,"A"))*4)+((COUNTIF(Elève!NA11:NC11,"B"))*3)+((COUNTIF(Elève!NA11:NC11,"C"))*2)+((COUNTIF(Elève!NA11:NC11,"D"))*1))/(COUNTA(NA11:NC11)),"")</f>
        <v/>
      </c>
      <c r="NE11" s="78" t="str">
        <f t="shared" si="85"/>
        <v/>
      </c>
      <c r="NF11" s="74"/>
      <c r="NG11" s="75"/>
      <c r="NH11" s="76"/>
      <c r="NI11" s="77" t="str">
        <f>IFERROR((((COUNTIF(Elève!NF11:NH11,"A"))*4)+((COUNTIF(Elève!NF11:NH11,"B"))*3)+((COUNTIF(Elève!NF11:NH11,"C"))*2)+((COUNTIF(Elève!NF11:NH11,"D"))*1))/(COUNTA(NF11:NH11)),"")</f>
        <v/>
      </c>
      <c r="NJ11" s="78" t="str">
        <f t="shared" si="86"/>
        <v/>
      </c>
      <c r="NK11" s="77" t="str">
        <f>IF(COUNT(MY11,ND11,NI11)=0,"",SUM(MY11,ND11,NI11)/COUNT(MY11,ND11,NI11))</f>
        <v/>
      </c>
      <c r="NL11" s="119" t="str">
        <f t="shared" si="87"/>
        <v/>
      </c>
      <c r="NM11" s="113"/>
      <c r="NN11" s="75"/>
      <c r="NO11" s="76"/>
      <c r="NP11" s="77" t="str">
        <f>IFERROR((((COUNTIF(Elève!NM11:NO11,"A"))*4)+((COUNTIF(Elève!NM11:NO11,"B"))*3)+((COUNTIF(Elève!NM11:NO11,"C"))*2)+((COUNTIF(Elève!NM11:NO11,"D"))*1))/(COUNTA(NM11:NO11)),"")</f>
        <v/>
      </c>
      <c r="NQ11" s="78" t="str">
        <f t="shared" si="88"/>
        <v/>
      </c>
      <c r="NR11" s="74"/>
      <c r="NS11" s="75"/>
      <c r="NT11" s="76"/>
      <c r="NU11" s="77" t="str">
        <f>IFERROR((((COUNTIF(Elève!NR11:NT11,"A"))*4)+((COUNTIF(Elève!NR11:NT11,"B"))*3)+((COUNTIF(Elève!NR11:NT11,"C"))*2)+((COUNTIF(Elève!NR11:NT11,"D"))*1))/(COUNTA(NR11:NT11)),"")</f>
        <v/>
      </c>
      <c r="NV11" s="78" t="str">
        <f t="shared" si="89"/>
        <v/>
      </c>
      <c r="NW11" s="74"/>
      <c r="NX11" s="75"/>
      <c r="NY11" s="76"/>
      <c r="NZ11" s="77" t="str">
        <f>IFERROR((((COUNTIF(Elève!NW11:NY11,"A"))*4)+((COUNTIF(Elève!NW11:NY11,"B"))*3)+((COUNTIF(Elève!NW11:NY11,"C"))*2)+((COUNTIF(Elève!NW11:NY11,"D"))*1))/(COUNTA(NW11:NY11)),"")</f>
        <v/>
      </c>
      <c r="OA11" s="78" t="str">
        <f t="shared" si="90"/>
        <v/>
      </c>
      <c r="OB11" s="77" t="str">
        <f>IF(COUNT(NP11,NU11,NZ11)=0,"",SUM(NP11,NU11,NZ11)/COUNT(NP11,NU11,NZ11))</f>
        <v/>
      </c>
      <c r="OC11" s="119" t="str">
        <f t="shared" si="91"/>
        <v/>
      </c>
      <c r="OD11" s="113"/>
      <c r="OE11" s="75"/>
      <c r="OF11" s="76"/>
      <c r="OG11" s="77" t="str">
        <f>IFERROR((((COUNTIF(Elève!OD11:OF11,"A"))*4)+((COUNTIF(Elève!OD11:OF11,"B"))*3)+((COUNTIF(Elève!OD11:OF11,"C"))*2)+((COUNTIF(Elève!OD11:OF11,"D"))*1))/(COUNTA(OD11:OF11)),"")</f>
        <v/>
      </c>
      <c r="OH11" s="78" t="str">
        <f t="shared" si="92"/>
        <v/>
      </c>
      <c r="OI11" s="74"/>
      <c r="OJ11" s="75"/>
      <c r="OK11" s="76"/>
      <c r="OL11" s="77" t="str">
        <f>IFERROR((((COUNTIF(Elève!OI11:OK11,"A"))*4)+((COUNTIF(Elève!OI11:OK11,"B"))*3)+((COUNTIF(Elève!OI11:OK11,"C"))*2)+((COUNTIF(Elève!OI11:OK11,"D"))*1))/(COUNTA(OI11:OK11)),"")</f>
        <v/>
      </c>
      <c r="OM11" s="78" t="str">
        <f t="shared" si="93"/>
        <v/>
      </c>
      <c r="ON11" s="74"/>
      <c r="OO11" s="75"/>
      <c r="OP11" s="76"/>
      <c r="OQ11" s="77" t="str">
        <f>IFERROR((((COUNTIF(Elève!ON11:OP11,"A"))*4)+((COUNTIF(Elève!ON11:OP11,"B"))*3)+((COUNTIF(Elève!ON11:OP11,"C"))*2)+((COUNTIF(Elève!ON11:OP11,"D"))*1))/(COUNTA(ON11:OP11)),"")</f>
        <v/>
      </c>
      <c r="OR11" s="78" t="str">
        <f t="shared" si="94"/>
        <v/>
      </c>
      <c r="OS11" s="77" t="str">
        <f>IF(COUNT(OG11,OL11,OQ11)=0,"",SUM(OG11,OL11,OQ11)/COUNT(OG11,OL11,OQ11))</f>
        <v/>
      </c>
      <c r="OT11" s="119" t="str">
        <f t="shared" si="95"/>
        <v/>
      </c>
      <c r="OU11" s="113"/>
      <c r="OV11" s="75"/>
      <c r="OW11" s="76"/>
      <c r="OX11" s="77" t="str">
        <f>IFERROR((((COUNTIF(Elève!OU11:OW11,"A"))*4)+((COUNTIF(Elève!OU11:OW11,"B"))*3)+((COUNTIF(Elève!OU11:OW11,"C"))*2)+((COUNTIF(Elève!OU11:OW11,"D"))*1))/(COUNTA(OU11:OW11)),"")</f>
        <v/>
      </c>
      <c r="OY11" s="78" t="str">
        <f t="shared" si="96"/>
        <v/>
      </c>
      <c r="OZ11" s="74"/>
      <c r="PA11" s="75"/>
      <c r="PB11" s="76"/>
      <c r="PC11" s="77" t="str">
        <f>IFERROR((((COUNTIF(Elève!OZ11:PB11,"A"))*4)+((COUNTIF(Elève!OZ11:PB11,"B"))*3)+((COUNTIF(Elève!OZ11:PB11,"C"))*2)+((COUNTIF(Elève!OZ11:PB11,"D"))*1))/(COUNTA(OZ11:PB11)),"")</f>
        <v/>
      </c>
      <c r="PD11" s="78" t="str">
        <f t="shared" si="97"/>
        <v/>
      </c>
      <c r="PE11" s="74"/>
      <c r="PF11" s="75"/>
      <c r="PG11" s="76"/>
      <c r="PH11" s="77" t="str">
        <f>IFERROR((((COUNTIF(Elève!PE11:PG11,"A"))*4)+((COUNTIF(Elève!PE11:PG11,"B"))*3)+((COUNTIF(Elève!PE11:PG11,"C"))*2)+((COUNTIF(Elève!PE11:PG11,"D"))*1))/(COUNTA(PE11:PG11)),"")</f>
        <v/>
      </c>
      <c r="PI11" s="78" t="str">
        <f t="shared" si="98"/>
        <v/>
      </c>
      <c r="PJ11" s="77" t="str">
        <f>IF(COUNT(OX11,PC11,PH11)=0,"",SUM(OX11,PC11,PH11)/COUNT(OX11,PC11,PH11))</f>
        <v/>
      </c>
      <c r="PK11" s="119" t="str">
        <f t="shared" si="99"/>
        <v/>
      </c>
      <c r="PL11" s="113"/>
      <c r="PM11" s="75"/>
      <c r="PN11" s="76"/>
      <c r="PO11" s="77" t="str">
        <f>IFERROR((((COUNTIF(Elève!PL11:PN11,"A"))*4)+((COUNTIF(Elève!PL11:PN11,"B"))*3)+((COUNTIF(Elève!PL11:PN11,"C"))*2)+((COUNTIF(Elève!PL11:PN11,"D"))*1))/(COUNTA(PL11:PN11)),"")</f>
        <v/>
      </c>
      <c r="PP11" s="78" t="str">
        <f t="shared" si="100"/>
        <v/>
      </c>
      <c r="PQ11" s="74"/>
      <c r="PR11" s="75"/>
      <c r="PS11" s="76"/>
      <c r="PT11" s="77" t="str">
        <f>IFERROR((((COUNTIF(Elève!PQ11:PS11,"A"))*4)+((COUNTIF(Elève!PQ11:PS11,"B"))*3)+((COUNTIF(Elève!PQ11:PS11,"C"))*2)+((COUNTIF(Elève!PQ11:PS11,"D"))*1))/(COUNTA(PQ11:PS11)),"")</f>
        <v/>
      </c>
      <c r="PU11" s="78" t="str">
        <f t="shared" si="101"/>
        <v/>
      </c>
      <c r="PV11" s="74"/>
      <c r="PW11" s="75"/>
      <c r="PX11" s="76"/>
      <c r="PY11" s="77" t="str">
        <f>IFERROR((((COUNTIF(Elève!PV11:PX11,"A"))*4)+((COUNTIF(Elève!PV11:PX11,"B"))*3)+((COUNTIF(Elève!PV11:PX11,"C"))*2)+((COUNTIF(Elève!PV11:PX11,"D"))*1))/(COUNTA(PV11:PX11)),"")</f>
        <v/>
      </c>
      <c r="PZ11" s="78" t="str">
        <f t="shared" si="102"/>
        <v/>
      </c>
      <c r="QA11" s="77" t="str">
        <f>IF(COUNT(PO11,PT11,PY11)=0,"",SUM(PO11,PT11,PY11)/COUNT(PO11,PT11,PY11))</f>
        <v/>
      </c>
      <c r="QB11" s="119" t="str">
        <f t="shared" si="103"/>
        <v/>
      </c>
      <c r="QC11" s="113"/>
      <c r="QD11" s="75"/>
      <c r="QE11" s="76"/>
      <c r="QF11" s="77" t="str">
        <f>IFERROR((((COUNTIF(Elève!QC11:QE11,"A"))*4)+((COUNTIF(Elève!QC11:QE11,"B"))*3)+((COUNTIF(Elève!QC11:QE11,"C"))*2)+((COUNTIF(Elève!QC11:QE11,"D"))*1))/(COUNTA(QC11:QE11)),"")</f>
        <v/>
      </c>
      <c r="QG11" s="78" t="str">
        <f t="shared" si="104"/>
        <v/>
      </c>
      <c r="QH11" s="74"/>
      <c r="QI11" s="75"/>
      <c r="QJ11" s="76"/>
      <c r="QK11" s="77" t="str">
        <f>IFERROR((((COUNTIF(Elève!QH11:QJ11,"A"))*4)+((COUNTIF(Elève!QH11:QJ11,"B"))*3)+((COUNTIF(Elève!QH11:QJ11,"C"))*2)+((COUNTIF(Elève!QH11:QJ11,"D"))*1))/(COUNTA(QH11:QJ11)),"")</f>
        <v/>
      </c>
      <c r="QL11" s="78" t="str">
        <f t="shared" si="105"/>
        <v/>
      </c>
      <c r="QM11" s="74"/>
      <c r="QN11" s="75"/>
      <c r="QO11" s="76"/>
      <c r="QP11" s="77" t="str">
        <f>IFERROR((((COUNTIF(Elève!QM11:QO11,"A"))*4)+((COUNTIF(Elève!QM11:QO11,"B"))*3)+((COUNTIF(Elève!QM11:QO11,"C"))*2)+((COUNTIF(Elève!QM11:QO11,"D"))*1))/(COUNTA(QM11:QO11)),"")</f>
        <v/>
      </c>
      <c r="QQ11" s="78" t="str">
        <f t="shared" si="106"/>
        <v/>
      </c>
      <c r="QR11" s="77" t="str">
        <f>IF(COUNT(QF11,QK11,QP11)=0,"",SUM(QF11,QK11,QP11)/COUNT(QF11,QK11,QP11))</f>
        <v/>
      </c>
      <c r="QS11" s="119" t="str">
        <f t="shared" si="107"/>
        <v/>
      </c>
      <c r="QT11" s="113"/>
      <c r="QU11" s="75"/>
      <c r="QV11" s="76"/>
      <c r="QW11" s="77" t="str">
        <f>IFERROR((((COUNTIF(Elève!QT11:QV11,"A"))*4)+((COUNTIF(Elève!QT11:QV11,"B"))*3)+((COUNTIF(Elève!QT11:QV11,"C"))*2)+((COUNTIF(Elève!QT11:QV11,"D"))*1))/(COUNTA(QT11:QV11)),"")</f>
        <v/>
      </c>
      <c r="QX11" s="78" t="str">
        <f t="shared" si="108"/>
        <v/>
      </c>
      <c r="QY11" s="74"/>
      <c r="QZ11" s="75"/>
      <c r="RA11" s="76"/>
      <c r="RB11" s="77" t="str">
        <f>IFERROR((((COUNTIF(Elève!QY11:RA11,"A"))*4)+((COUNTIF(Elève!QY11:RA11,"B"))*3)+((COUNTIF(Elève!QY11:RA11,"C"))*2)+((COUNTIF(Elève!QY11:RA11,"D"))*1))/(COUNTA(QY11:RA11)),"")</f>
        <v/>
      </c>
      <c r="RC11" s="78" t="str">
        <f t="shared" si="109"/>
        <v/>
      </c>
      <c r="RD11" s="74"/>
      <c r="RE11" s="75"/>
      <c r="RF11" s="76"/>
      <c r="RG11" s="77" t="str">
        <f>IFERROR((((COUNTIF(Elève!RD11:RF11,"A"))*4)+((COUNTIF(Elève!RD11:RF11,"B"))*3)+((COUNTIF(Elève!RD11:RF11,"C"))*2)+((COUNTIF(Elève!RD11:RF11,"D"))*1))/(COUNTA(RD11:RF11)),"")</f>
        <v/>
      </c>
      <c r="RH11" s="78" t="str">
        <f t="shared" si="110"/>
        <v/>
      </c>
      <c r="RI11" s="77" t="str">
        <f>IF(COUNT(QW11,RB11,RG11)=0,"",SUM(QW11,RB11,RG11)/COUNT(QW11,RB11,RG11))</f>
        <v/>
      </c>
      <c r="RJ11" s="119" t="str">
        <f t="shared" si="111"/>
        <v/>
      </c>
      <c r="RK11" s="113"/>
      <c r="RL11" s="75"/>
      <c r="RM11" s="76"/>
      <c r="RN11" s="77" t="str">
        <f>IFERROR((((COUNTIF(Elève!RK11:RM11,"A"))*4)+((COUNTIF(Elève!RK11:RM11,"B"))*3)+((COUNTIF(Elève!RK11:RM11,"C"))*2)+((COUNTIF(Elève!RK11:RM11,"D"))*1))/(COUNTA(RK11:RM11)),"")</f>
        <v/>
      </c>
      <c r="RO11" s="78" t="str">
        <f t="shared" si="112"/>
        <v/>
      </c>
      <c r="RP11" s="74"/>
      <c r="RQ11" s="75"/>
      <c r="RR11" s="76"/>
      <c r="RS11" s="77" t="str">
        <f>IFERROR((((COUNTIF(Elève!RP11:RR11,"A"))*4)+((COUNTIF(Elève!RP11:RR11,"B"))*3)+((COUNTIF(Elève!RP11:RR11,"C"))*2)+((COUNTIF(Elève!RP11:RR11,"D"))*1))/(COUNTA(RP11:RR11)),"")</f>
        <v/>
      </c>
      <c r="RT11" s="78" t="str">
        <f t="shared" si="113"/>
        <v/>
      </c>
      <c r="RU11" s="74"/>
      <c r="RV11" s="75"/>
      <c r="RW11" s="76"/>
      <c r="RX11" s="77" t="str">
        <f>IFERROR((((COUNTIF(Elève!RU11:RW11,"A"))*4)+((COUNTIF(Elève!RU11:RW11,"B"))*3)+((COUNTIF(Elève!RU11:RW11,"C"))*2)+((COUNTIF(Elève!RU11:RW11,"D"))*1))/(COUNTA(RU11:RW11)),"")</f>
        <v/>
      </c>
      <c r="RY11" s="78" t="str">
        <f t="shared" si="114"/>
        <v/>
      </c>
      <c r="RZ11" s="77" t="str">
        <f>IF(COUNT(RN11,RS11,RX11)=0,"",SUM(RN11,RS11,RX11)/COUNT(RN11,RS11,RX11))</f>
        <v/>
      </c>
      <c r="SA11" s="119" t="str">
        <f t="shared" si="115"/>
        <v/>
      </c>
      <c r="SB11" s="113"/>
      <c r="SC11" s="75"/>
      <c r="SD11" s="76"/>
      <c r="SE11" s="77" t="str">
        <f>IFERROR((((COUNTIF(Elève!SB11:SD11,"A"))*4)+((COUNTIF(Elève!SB11:SD11,"B"))*3)+((COUNTIF(Elève!SB11:SD11,"C"))*2)+((COUNTIF(Elève!SB11:SD11,"D"))*1))/(COUNTA(SB11:SD11)),"")</f>
        <v/>
      </c>
      <c r="SF11" s="78" t="str">
        <f t="shared" si="116"/>
        <v/>
      </c>
      <c r="SG11" s="74"/>
      <c r="SH11" s="75"/>
      <c r="SI11" s="76"/>
      <c r="SJ11" s="77" t="str">
        <f>IFERROR((((COUNTIF(Elève!SG11:SI11,"A"))*4)+((COUNTIF(Elève!SG11:SI11,"B"))*3)+((COUNTIF(Elève!SG11:SI11,"C"))*2)+((COUNTIF(Elève!SG11:SI11,"D"))*1))/(COUNTA(SG11:SI11)),"")</f>
        <v/>
      </c>
      <c r="SK11" s="78" t="str">
        <f t="shared" si="117"/>
        <v/>
      </c>
      <c r="SL11" s="74"/>
      <c r="SM11" s="75"/>
      <c r="SN11" s="76"/>
      <c r="SO11" s="77" t="str">
        <f>IFERROR((((COUNTIF(Elève!SL11:SN11,"A"))*4)+((COUNTIF(Elève!SL11:SN11,"B"))*3)+((COUNTIF(Elève!SL11:SN11,"C"))*2)+((COUNTIF(Elève!SL11:SN11,"D"))*1))/(COUNTA(SL11:SN11)),"")</f>
        <v/>
      </c>
      <c r="SP11" s="78" t="str">
        <f t="shared" si="118"/>
        <v/>
      </c>
      <c r="SQ11" s="77" t="str">
        <f>IF(COUNT(SE11,SJ11,SO11)=0,"",SUM(SE11,SJ11,SO11)/COUNT(SE11,SJ11,SO11))</f>
        <v/>
      </c>
      <c r="SR11" s="119" t="str">
        <f t="shared" si="119"/>
        <v/>
      </c>
      <c r="SS11" s="113"/>
      <c r="ST11" s="75"/>
      <c r="SU11" s="76"/>
      <c r="SV11" s="77" t="str">
        <f>IFERROR((((COUNTIF(Elève!SS11:SU11,"A"))*4)+((COUNTIF(Elève!SS11:SU11,"B"))*3)+((COUNTIF(Elève!SS11:SU11,"C"))*2)+((COUNTIF(Elève!SS11:SU11,"D"))*1))/(COUNTA(SS11:SU11)),"")</f>
        <v/>
      </c>
      <c r="SW11" s="78" t="str">
        <f t="shared" si="120"/>
        <v/>
      </c>
      <c r="SX11" s="74"/>
      <c r="SY11" s="75"/>
      <c r="SZ11" s="76"/>
      <c r="TA11" s="77" t="str">
        <f>IFERROR((((COUNTIF(Elève!SX11:SZ11,"A"))*4)+((COUNTIF(Elève!SX11:SZ11,"B"))*3)+((COUNTIF(Elève!SX11:SZ11,"C"))*2)+((COUNTIF(Elève!SX11:SZ11,"D"))*1))/(COUNTA(SX11:SZ11)),"")</f>
        <v/>
      </c>
      <c r="TB11" s="78" t="str">
        <f t="shared" si="121"/>
        <v/>
      </c>
      <c r="TC11" s="74"/>
      <c r="TD11" s="75"/>
      <c r="TE11" s="76"/>
      <c r="TF11" s="77" t="str">
        <f>IFERROR((((COUNTIF(Elève!TC11:TE11,"A"))*4)+((COUNTIF(Elève!TC11:TE11,"B"))*3)+((COUNTIF(Elève!TC11:TE11,"C"))*2)+((COUNTIF(Elève!TC11:TE11,"D"))*1))/(COUNTA(TC11:TE11)),"")</f>
        <v/>
      </c>
      <c r="TG11" s="78" t="str">
        <f t="shared" si="122"/>
        <v/>
      </c>
      <c r="TH11" s="77" t="str">
        <f>IF(COUNT(SV11,TA11,TF11)=0,"",SUM(SV11,TA11,TF11)/COUNT(SV11,TA11,TF11))</f>
        <v/>
      </c>
      <c r="TI11" s="119" t="str">
        <f t="shared" si="123"/>
        <v/>
      </c>
      <c r="TJ11" s="113"/>
      <c r="TK11" s="75"/>
      <c r="TL11" s="76"/>
      <c r="TM11" s="77" t="str">
        <f>IFERROR((((COUNTIF(Elève!TJ11:TL11,"A"))*4)+((COUNTIF(Elève!TJ11:TL11,"B"))*3)+((COUNTIF(Elève!TJ11:TL11,"C"))*2)+((COUNTIF(Elève!TJ11:TL11,"D"))*1))/(COUNTA(TJ11:TL11)),"")</f>
        <v/>
      </c>
      <c r="TN11" s="78" t="str">
        <f t="shared" si="124"/>
        <v/>
      </c>
      <c r="TO11" s="74"/>
      <c r="TP11" s="75"/>
      <c r="TQ11" s="76"/>
      <c r="TR11" s="77" t="str">
        <f>IFERROR((((COUNTIF(Elève!TO11:TQ11,"A"))*4)+((COUNTIF(Elève!TO11:TQ11,"B"))*3)+((COUNTIF(Elève!TO11:TQ11,"C"))*2)+((COUNTIF(Elève!TO11:TQ11,"D"))*1))/(COUNTA(TO11:TQ11)),"")</f>
        <v/>
      </c>
      <c r="TS11" s="78" t="str">
        <f t="shared" si="125"/>
        <v/>
      </c>
      <c r="TT11" s="74"/>
      <c r="TU11" s="75"/>
      <c r="TV11" s="76"/>
      <c r="TW11" s="77" t="str">
        <f>IFERROR((((COUNTIF(Elève!TT11:TV11,"A"))*4)+((COUNTIF(Elève!TT11:TV11,"B"))*3)+((COUNTIF(Elève!TT11:TV11,"C"))*2)+((COUNTIF(Elève!TT11:TV11,"D"))*1))/(COUNTA(TT11:TV11)),"")</f>
        <v/>
      </c>
      <c r="TX11" s="78" t="str">
        <f t="shared" si="126"/>
        <v/>
      </c>
      <c r="TY11" s="77" t="str">
        <f>IF(COUNT(TM11,TR11,TW11)=0,"",SUM(TM11,TR11,TW11)/COUNT(TM11,TR11,TW11))</f>
        <v/>
      </c>
      <c r="TZ11" s="119" t="str">
        <f t="shared" si="127"/>
        <v/>
      </c>
    </row>
    <row r="12" spans="1:546" s="2" customFormat="1" ht="16.5" customHeight="1" thickBot="1" x14ac:dyDescent="0.3">
      <c r="A12" s="95" t="s">
        <v>14</v>
      </c>
      <c r="B12" s="96">
        <v>1</v>
      </c>
      <c r="C12" s="162"/>
      <c r="D12" s="163"/>
      <c r="E12" s="164"/>
      <c r="F12" s="60">
        <f>IF(COUNT(F13:F13)=0,"",SUM(F13:F13)/COUNT(F13:F13))</f>
        <v>3</v>
      </c>
      <c r="G12" s="61" t="str">
        <f t="shared" si="0"/>
        <v>B</v>
      </c>
      <c r="H12" s="193"/>
      <c r="I12" s="194"/>
      <c r="J12" s="195"/>
      <c r="K12" s="60" t="str">
        <f>IF(COUNT(K13,#REF!)=0,"",SUM(K13:K13)/COUNT(K13,#REF!))</f>
        <v/>
      </c>
      <c r="L12" s="62" t="str">
        <f t="shared" si="1"/>
        <v/>
      </c>
      <c r="M12" s="196"/>
      <c r="N12" s="197"/>
      <c r="O12" s="198"/>
      <c r="P12" s="60" t="str">
        <f>IF(COUNT(P13,#REF!)=0,"",SUM(P13:P13)/COUNT(P13,#REF!))</f>
        <v/>
      </c>
      <c r="Q12" s="63" t="str">
        <f t="shared" si="2"/>
        <v/>
      </c>
      <c r="R12" s="60">
        <f>IF(COUNT(R13:R13)=0,"",SUM(R13:R13)/COUNT(R13:R13))</f>
        <v>3</v>
      </c>
      <c r="S12" s="115" t="str">
        <f t="shared" si="3"/>
        <v>B</v>
      </c>
      <c r="T12" s="194"/>
      <c r="U12" s="194"/>
      <c r="V12" s="195"/>
      <c r="W12" s="60" t="str">
        <f>IF(COUNT(W13:W13)=0,"",SUM(W13:W13)/COUNT(W13:W13))</f>
        <v/>
      </c>
      <c r="X12" s="61" t="str">
        <f t="shared" si="4"/>
        <v/>
      </c>
      <c r="Y12" s="193"/>
      <c r="Z12" s="194"/>
      <c r="AA12" s="195"/>
      <c r="AB12" s="60" t="str">
        <f>IF(COUNT(AB13,#REF!)=0,"",SUM(AB13:AB13)/COUNT(AB13,#REF!))</f>
        <v/>
      </c>
      <c r="AC12" s="62" t="str">
        <f t="shared" si="5"/>
        <v/>
      </c>
      <c r="AD12" s="196"/>
      <c r="AE12" s="197"/>
      <c r="AF12" s="198"/>
      <c r="AG12" s="60" t="str">
        <f>IF(COUNT(AG13,#REF!)=0,"",SUM(AG13:AG13)/COUNT(AG13,#REF!))</f>
        <v/>
      </c>
      <c r="AH12" s="63" t="str">
        <f t="shared" si="6"/>
        <v/>
      </c>
      <c r="AI12" s="60" t="str">
        <f>IF(COUNT(AI13:AI13)=0,"",SUM(AI13:AI13)/COUNT(AI13:AI13))</f>
        <v/>
      </c>
      <c r="AJ12" s="115" t="str">
        <f t="shared" si="7"/>
        <v/>
      </c>
      <c r="AK12" s="194"/>
      <c r="AL12" s="194"/>
      <c r="AM12" s="195"/>
      <c r="AN12" s="60" t="str">
        <f>IF(COUNT(AN13:AN13)=0,"",SUM(AN13:AN13)/COUNT(AN13:AN13))</f>
        <v/>
      </c>
      <c r="AO12" s="61" t="str">
        <f t="shared" si="8"/>
        <v/>
      </c>
      <c r="AP12" s="193"/>
      <c r="AQ12" s="194"/>
      <c r="AR12" s="195"/>
      <c r="AS12" s="60" t="str">
        <f>IF(COUNT(AS13,#REF!)=0,"",SUM(AS13:AS13)/COUNT(AS13,#REF!))</f>
        <v/>
      </c>
      <c r="AT12" s="62" t="str">
        <f t="shared" si="9"/>
        <v/>
      </c>
      <c r="AU12" s="196"/>
      <c r="AV12" s="197"/>
      <c r="AW12" s="198"/>
      <c r="AX12" s="60" t="str">
        <f>IF(COUNT(AX13,#REF!)=0,"",SUM(AX13:AX13)/COUNT(AX13,#REF!))</f>
        <v/>
      </c>
      <c r="AY12" s="63" t="str">
        <f t="shared" si="10"/>
        <v/>
      </c>
      <c r="AZ12" s="60" t="str">
        <f>IF(COUNT(AZ13:AZ13)=0,"",SUM(AZ13:AZ13)/COUNT(AZ13:AZ13))</f>
        <v/>
      </c>
      <c r="BA12" s="115" t="str">
        <f t="shared" si="11"/>
        <v/>
      </c>
      <c r="BB12" s="194"/>
      <c r="BC12" s="194"/>
      <c r="BD12" s="195"/>
      <c r="BE12" s="60" t="str">
        <f>IF(COUNT(BE13:BE13)=0,"",SUM(BE13:BE13)/COUNT(BE13:BE13))</f>
        <v/>
      </c>
      <c r="BF12" s="61" t="str">
        <f t="shared" si="12"/>
        <v/>
      </c>
      <c r="BG12" s="193"/>
      <c r="BH12" s="194"/>
      <c r="BI12" s="195"/>
      <c r="BJ12" s="60" t="str">
        <f>IF(COUNT(BJ13,#REF!)=0,"",SUM(BJ13:BJ13)/COUNT(BJ13,#REF!))</f>
        <v/>
      </c>
      <c r="BK12" s="62" t="str">
        <f t="shared" si="13"/>
        <v/>
      </c>
      <c r="BL12" s="196"/>
      <c r="BM12" s="197"/>
      <c r="BN12" s="198"/>
      <c r="BO12" s="60" t="str">
        <f>IF(COUNT(BO13,#REF!)=0,"",SUM(BO13:BO13)/COUNT(BO13,#REF!))</f>
        <v/>
      </c>
      <c r="BP12" s="63" t="str">
        <f t="shared" si="14"/>
        <v/>
      </c>
      <c r="BQ12" s="60" t="str">
        <f>IF(COUNT(BQ13:BQ13)=0,"",SUM(BQ13:BQ13)/COUNT(BQ13:BQ13))</f>
        <v/>
      </c>
      <c r="BR12" s="115" t="str">
        <f t="shared" si="15"/>
        <v/>
      </c>
      <c r="BS12" s="194"/>
      <c r="BT12" s="194"/>
      <c r="BU12" s="195"/>
      <c r="BV12" s="60" t="str">
        <f>IF(COUNT(BV13:BV13)=0,"",SUM(BV13:BV13)/COUNT(BV13:BV13))</f>
        <v/>
      </c>
      <c r="BW12" s="61" t="str">
        <f t="shared" si="16"/>
        <v/>
      </c>
      <c r="BX12" s="193"/>
      <c r="BY12" s="194"/>
      <c r="BZ12" s="195"/>
      <c r="CA12" s="60" t="str">
        <f>IF(COUNT(CA13,#REF!)=0,"",SUM(CA13:CA13)/COUNT(CA13,#REF!))</f>
        <v/>
      </c>
      <c r="CB12" s="62" t="str">
        <f t="shared" si="17"/>
        <v/>
      </c>
      <c r="CC12" s="196"/>
      <c r="CD12" s="197"/>
      <c r="CE12" s="198"/>
      <c r="CF12" s="60" t="str">
        <f>IF(COUNT(CF13,#REF!)=0,"",SUM(CF13:CF13)/COUNT(CF13,#REF!))</f>
        <v/>
      </c>
      <c r="CG12" s="63" t="str">
        <f t="shared" si="18"/>
        <v/>
      </c>
      <c r="CH12" s="60" t="str">
        <f>IF(COUNT(CH13:CH13)=0,"",SUM(CH13:CH13)/COUNT(CH13:CH13))</f>
        <v/>
      </c>
      <c r="CI12" s="115" t="str">
        <f t="shared" si="19"/>
        <v/>
      </c>
      <c r="CJ12" s="194"/>
      <c r="CK12" s="194"/>
      <c r="CL12" s="195"/>
      <c r="CM12" s="60" t="str">
        <f>IF(COUNT(CM13:CM13)=0,"",SUM(CM13:CM13)/COUNT(CM13:CM13))</f>
        <v/>
      </c>
      <c r="CN12" s="61" t="str">
        <f t="shared" si="20"/>
        <v/>
      </c>
      <c r="CO12" s="193"/>
      <c r="CP12" s="194"/>
      <c r="CQ12" s="195"/>
      <c r="CR12" s="60" t="str">
        <f>IF(COUNT(CR13,#REF!)=0,"",SUM(CR13:CR13)/COUNT(CR13,#REF!))</f>
        <v/>
      </c>
      <c r="CS12" s="62" t="str">
        <f t="shared" si="21"/>
        <v/>
      </c>
      <c r="CT12" s="196"/>
      <c r="CU12" s="197"/>
      <c r="CV12" s="198"/>
      <c r="CW12" s="60" t="str">
        <f>IF(COUNT(CW13,#REF!)=0,"",SUM(CW13:CW13)/COUNT(CW13,#REF!))</f>
        <v/>
      </c>
      <c r="CX12" s="63" t="str">
        <f t="shared" si="22"/>
        <v/>
      </c>
      <c r="CY12" s="60" t="str">
        <f>IF(COUNT(CY13:CY13)=0,"",SUM(CY13:CY13)/COUNT(CY13:CY13))</f>
        <v/>
      </c>
      <c r="CZ12" s="115" t="str">
        <f t="shared" si="23"/>
        <v/>
      </c>
      <c r="DA12" s="194"/>
      <c r="DB12" s="194"/>
      <c r="DC12" s="195"/>
      <c r="DD12" s="60" t="str">
        <f>IF(COUNT(DD13:DD13)=0,"",SUM(DD13:DD13)/COUNT(DD13:DD13))</f>
        <v/>
      </c>
      <c r="DE12" s="61" t="str">
        <f t="shared" si="24"/>
        <v/>
      </c>
      <c r="DF12" s="193"/>
      <c r="DG12" s="194"/>
      <c r="DH12" s="195"/>
      <c r="DI12" s="60" t="str">
        <f>IF(COUNT(DI13,#REF!)=0,"",SUM(DI13:DI13)/COUNT(DI13,#REF!))</f>
        <v/>
      </c>
      <c r="DJ12" s="62" t="str">
        <f t="shared" si="25"/>
        <v/>
      </c>
      <c r="DK12" s="196"/>
      <c r="DL12" s="197"/>
      <c r="DM12" s="198"/>
      <c r="DN12" s="60" t="str">
        <f>IF(COUNT(DN13,#REF!)=0,"",SUM(DN13:DN13)/COUNT(DN13,#REF!))</f>
        <v/>
      </c>
      <c r="DO12" s="63" t="str">
        <f t="shared" si="26"/>
        <v/>
      </c>
      <c r="DP12" s="60" t="str">
        <f>IF(COUNT(DP13:DP13)=0,"",SUM(DP13:DP13)/COUNT(DP13:DP13))</f>
        <v/>
      </c>
      <c r="DQ12" s="115" t="str">
        <f t="shared" si="27"/>
        <v/>
      </c>
      <c r="DR12" s="194"/>
      <c r="DS12" s="194"/>
      <c r="DT12" s="195"/>
      <c r="DU12" s="60" t="str">
        <f>IF(COUNT(DU13:DU13)=0,"",SUM(DU13:DU13)/COUNT(DU13:DU13))</f>
        <v/>
      </c>
      <c r="DV12" s="61" t="str">
        <f t="shared" si="28"/>
        <v/>
      </c>
      <c r="DW12" s="193"/>
      <c r="DX12" s="194"/>
      <c r="DY12" s="195"/>
      <c r="DZ12" s="60" t="str">
        <f>IF(COUNT(DZ13,#REF!)=0,"",SUM(DZ13:DZ13)/COUNT(DZ13,#REF!))</f>
        <v/>
      </c>
      <c r="EA12" s="62" t="str">
        <f t="shared" si="29"/>
        <v/>
      </c>
      <c r="EB12" s="196"/>
      <c r="EC12" s="197"/>
      <c r="ED12" s="198"/>
      <c r="EE12" s="60" t="str">
        <f>IF(COUNT(EE13,#REF!)=0,"",SUM(EE13:EE13)/COUNT(EE13,#REF!))</f>
        <v/>
      </c>
      <c r="EF12" s="63" t="str">
        <f t="shared" si="30"/>
        <v/>
      </c>
      <c r="EG12" s="60" t="str">
        <f>IF(COUNT(EG13:EG13)=0,"",SUM(EG13:EG13)/COUNT(EG13:EG13))</f>
        <v/>
      </c>
      <c r="EH12" s="115" t="str">
        <f t="shared" si="31"/>
        <v/>
      </c>
      <c r="EI12" s="194"/>
      <c r="EJ12" s="194"/>
      <c r="EK12" s="195"/>
      <c r="EL12" s="60" t="str">
        <f>IF(COUNT(EL13:EL13)=0,"",SUM(EL13:EL13)/COUNT(EL13:EL13))</f>
        <v/>
      </c>
      <c r="EM12" s="61" t="str">
        <f t="shared" si="32"/>
        <v/>
      </c>
      <c r="EN12" s="193"/>
      <c r="EO12" s="194"/>
      <c r="EP12" s="195"/>
      <c r="EQ12" s="60" t="str">
        <f>IF(COUNT(EQ13,#REF!)=0,"",SUM(EQ13:EQ13)/COUNT(EQ13,#REF!))</f>
        <v/>
      </c>
      <c r="ER12" s="62" t="str">
        <f t="shared" si="33"/>
        <v/>
      </c>
      <c r="ES12" s="196"/>
      <c r="ET12" s="197"/>
      <c r="EU12" s="198"/>
      <c r="EV12" s="60" t="str">
        <f>IF(COUNT(EV13,#REF!)=0,"",SUM(EV13:EV13)/COUNT(EV13,#REF!))</f>
        <v/>
      </c>
      <c r="EW12" s="63" t="str">
        <f t="shared" si="34"/>
        <v/>
      </c>
      <c r="EX12" s="60" t="str">
        <f>IF(COUNT(EX13:EX13)=0,"",SUM(EX13:EX13)/COUNT(EX13:EX13))</f>
        <v/>
      </c>
      <c r="EY12" s="115" t="str">
        <f t="shared" si="35"/>
        <v/>
      </c>
      <c r="EZ12" s="194"/>
      <c r="FA12" s="194"/>
      <c r="FB12" s="195"/>
      <c r="FC12" s="60" t="str">
        <f>IF(COUNT(FC13:FC13)=0,"",SUM(FC13:FC13)/COUNT(FC13:FC13))</f>
        <v/>
      </c>
      <c r="FD12" s="61" t="str">
        <f t="shared" si="36"/>
        <v/>
      </c>
      <c r="FE12" s="193"/>
      <c r="FF12" s="194"/>
      <c r="FG12" s="195"/>
      <c r="FH12" s="60" t="str">
        <f>IF(COUNT(FH13,#REF!)=0,"",SUM(FH13:FH13)/COUNT(FH13,#REF!))</f>
        <v/>
      </c>
      <c r="FI12" s="62" t="str">
        <f t="shared" si="37"/>
        <v/>
      </c>
      <c r="FJ12" s="196"/>
      <c r="FK12" s="197"/>
      <c r="FL12" s="198"/>
      <c r="FM12" s="60" t="str">
        <f>IF(COUNT(FM13,#REF!)=0,"",SUM(FM13:FM13)/COUNT(FM13,#REF!))</f>
        <v/>
      </c>
      <c r="FN12" s="63" t="str">
        <f t="shared" si="38"/>
        <v/>
      </c>
      <c r="FO12" s="60" t="str">
        <f>IF(COUNT(FO13:FO13)=0,"",SUM(FO13:FO13)/COUNT(FO13:FO13))</f>
        <v/>
      </c>
      <c r="FP12" s="115" t="str">
        <f t="shared" si="39"/>
        <v/>
      </c>
      <c r="FQ12" s="194"/>
      <c r="FR12" s="194"/>
      <c r="FS12" s="195"/>
      <c r="FT12" s="60" t="str">
        <f>IF(COUNT(FT13:FT13)=0,"",SUM(FT13:FT13)/COUNT(FT13:FT13))</f>
        <v/>
      </c>
      <c r="FU12" s="61" t="str">
        <f t="shared" si="40"/>
        <v/>
      </c>
      <c r="FV12" s="193"/>
      <c r="FW12" s="194"/>
      <c r="FX12" s="195"/>
      <c r="FY12" s="60" t="str">
        <f>IF(COUNT(FY13,#REF!)=0,"",SUM(FY13:FY13)/COUNT(FY13,#REF!))</f>
        <v/>
      </c>
      <c r="FZ12" s="62" t="str">
        <f t="shared" si="41"/>
        <v/>
      </c>
      <c r="GA12" s="196"/>
      <c r="GB12" s="197"/>
      <c r="GC12" s="198"/>
      <c r="GD12" s="60" t="str">
        <f>IF(COUNT(GD13,#REF!)=0,"",SUM(GD13:GD13)/COUNT(GD13,#REF!))</f>
        <v/>
      </c>
      <c r="GE12" s="63" t="str">
        <f t="shared" si="42"/>
        <v/>
      </c>
      <c r="GF12" s="60" t="str">
        <f>IF(COUNT(GF13:GF13)=0,"",SUM(GF13:GF13)/COUNT(GF13:GF13))</f>
        <v/>
      </c>
      <c r="GG12" s="115" t="str">
        <f t="shared" si="43"/>
        <v/>
      </c>
      <c r="GH12" s="194"/>
      <c r="GI12" s="194"/>
      <c r="GJ12" s="195"/>
      <c r="GK12" s="60" t="str">
        <f>IF(COUNT(GK13:GK13)=0,"",SUM(GK13:GK13)/COUNT(GK13:GK13))</f>
        <v/>
      </c>
      <c r="GL12" s="61" t="str">
        <f t="shared" si="44"/>
        <v/>
      </c>
      <c r="GM12" s="193"/>
      <c r="GN12" s="194"/>
      <c r="GO12" s="195"/>
      <c r="GP12" s="60" t="str">
        <f>IF(COUNT(GP13,#REF!)=0,"",SUM(GP13:GP13)/COUNT(GP13,#REF!))</f>
        <v/>
      </c>
      <c r="GQ12" s="62" t="str">
        <f t="shared" si="45"/>
        <v/>
      </c>
      <c r="GR12" s="196"/>
      <c r="GS12" s="197"/>
      <c r="GT12" s="198"/>
      <c r="GU12" s="60" t="str">
        <f>IF(COUNT(GU13,#REF!)=0,"",SUM(GU13:GU13)/COUNT(GU13,#REF!))</f>
        <v/>
      </c>
      <c r="GV12" s="63" t="str">
        <f t="shared" si="46"/>
        <v/>
      </c>
      <c r="GW12" s="60" t="str">
        <f>IF(COUNT(GW13:GW13)=0,"",SUM(GW13:GW13)/COUNT(GW13:GW13))</f>
        <v/>
      </c>
      <c r="GX12" s="115" t="str">
        <f t="shared" si="47"/>
        <v/>
      </c>
      <c r="GY12" s="194"/>
      <c r="GZ12" s="194"/>
      <c r="HA12" s="195"/>
      <c r="HB12" s="60" t="str">
        <f>IF(COUNT(HB13:HB13)=0,"",SUM(HB13:HB13)/COUNT(HB13:HB13))</f>
        <v/>
      </c>
      <c r="HC12" s="61" t="str">
        <f t="shared" si="48"/>
        <v/>
      </c>
      <c r="HD12" s="193"/>
      <c r="HE12" s="194"/>
      <c r="HF12" s="195"/>
      <c r="HG12" s="60" t="str">
        <f>IF(COUNT(HG13,#REF!)=0,"",SUM(HG13:HG13)/COUNT(HG13,#REF!))</f>
        <v/>
      </c>
      <c r="HH12" s="62" t="str">
        <f t="shared" si="49"/>
        <v/>
      </c>
      <c r="HI12" s="196"/>
      <c r="HJ12" s="197"/>
      <c r="HK12" s="198"/>
      <c r="HL12" s="60" t="str">
        <f>IF(COUNT(HL13,#REF!)=0,"",SUM(HL13:HL13)/COUNT(HL13,#REF!))</f>
        <v/>
      </c>
      <c r="HM12" s="63" t="str">
        <f t="shared" si="50"/>
        <v/>
      </c>
      <c r="HN12" s="60" t="str">
        <f>IF(COUNT(HN13:HN13)=0,"",SUM(HN13:HN13)/COUNT(HN13:HN13))</f>
        <v/>
      </c>
      <c r="HO12" s="115" t="str">
        <f t="shared" si="51"/>
        <v/>
      </c>
      <c r="HP12" s="194"/>
      <c r="HQ12" s="194"/>
      <c r="HR12" s="195"/>
      <c r="HS12" s="60" t="str">
        <f>IF(COUNT(HS13:HS13)=0,"",SUM(HS13:HS13)/COUNT(HS13:HS13))</f>
        <v/>
      </c>
      <c r="HT12" s="61" t="str">
        <f t="shared" si="52"/>
        <v/>
      </c>
      <c r="HU12" s="193"/>
      <c r="HV12" s="194"/>
      <c r="HW12" s="195"/>
      <c r="HX12" s="60" t="str">
        <f>IF(COUNT(HX13,#REF!)=0,"",SUM(HX13:HX13)/COUNT(HX13,#REF!))</f>
        <v/>
      </c>
      <c r="HY12" s="62" t="str">
        <f t="shared" si="53"/>
        <v/>
      </c>
      <c r="HZ12" s="196"/>
      <c r="IA12" s="197"/>
      <c r="IB12" s="198"/>
      <c r="IC12" s="60" t="str">
        <f>IF(COUNT(IC13,#REF!)=0,"",SUM(IC13:IC13)/COUNT(IC13,#REF!))</f>
        <v/>
      </c>
      <c r="ID12" s="63" t="str">
        <f t="shared" si="54"/>
        <v/>
      </c>
      <c r="IE12" s="60" t="str">
        <f>IF(COUNT(IE13:IE13)=0,"",SUM(IE13:IE13)/COUNT(IE13:IE13))</f>
        <v/>
      </c>
      <c r="IF12" s="115" t="str">
        <f t="shared" si="55"/>
        <v/>
      </c>
      <c r="IG12" s="194"/>
      <c r="IH12" s="194"/>
      <c r="II12" s="195"/>
      <c r="IJ12" s="60" t="str">
        <f>IF(COUNT(IJ13:IJ13)=0,"",SUM(IJ13:IJ13)/COUNT(IJ13:IJ13))</f>
        <v/>
      </c>
      <c r="IK12" s="61" t="str">
        <f t="shared" si="56"/>
        <v/>
      </c>
      <c r="IL12" s="193"/>
      <c r="IM12" s="194"/>
      <c r="IN12" s="195"/>
      <c r="IO12" s="60" t="str">
        <f>IF(COUNT(IO13,#REF!)=0,"",SUM(IO13:IO13)/COUNT(IO13,#REF!))</f>
        <v/>
      </c>
      <c r="IP12" s="62" t="str">
        <f t="shared" si="57"/>
        <v/>
      </c>
      <c r="IQ12" s="196"/>
      <c r="IR12" s="197"/>
      <c r="IS12" s="198"/>
      <c r="IT12" s="60" t="str">
        <f>IF(COUNT(IT13,#REF!)=0,"",SUM(IT13:IT13)/COUNT(IT13,#REF!))</f>
        <v/>
      </c>
      <c r="IU12" s="63" t="str">
        <f t="shared" si="58"/>
        <v/>
      </c>
      <c r="IV12" s="60" t="str">
        <f>IF(COUNT(IV13:IV13)=0,"",SUM(IV13:IV13)/COUNT(IV13:IV13))</f>
        <v/>
      </c>
      <c r="IW12" s="115" t="str">
        <f t="shared" si="59"/>
        <v/>
      </c>
      <c r="IX12" s="194"/>
      <c r="IY12" s="194"/>
      <c r="IZ12" s="195"/>
      <c r="JA12" s="60" t="str">
        <f>IF(COUNT(JA13:JA13)=0,"",SUM(JA13:JA13)/COUNT(JA13:JA13))</f>
        <v/>
      </c>
      <c r="JB12" s="61" t="str">
        <f t="shared" si="60"/>
        <v/>
      </c>
      <c r="JC12" s="193"/>
      <c r="JD12" s="194"/>
      <c r="JE12" s="195"/>
      <c r="JF12" s="60" t="str">
        <f>IF(COUNT(JF13,#REF!)=0,"",SUM(JF13:JF13)/COUNT(JF13,#REF!))</f>
        <v/>
      </c>
      <c r="JG12" s="62" t="str">
        <f t="shared" si="61"/>
        <v/>
      </c>
      <c r="JH12" s="196"/>
      <c r="JI12" s="197"/>
      <c r="JJ12" s="198"/>
      <c r="JK12" s="60" t="str">
        <f>IF(COUNT(JK13,#REF!)=0,"",SUM(JK13:JK13)/COUNT(JK13,#REF!))</f>
        <v/>
      </c>
      <c r="JL12" s="63" t="str">
        <f t="shared" si="62"/>
        <v/>
      </c>
      <c r="JM12" s="60" t="str">
        <f>IF(COUNT(JM13:JM13)=0,"",SUM(JM13:JM13)/COUNT(JM13:JM13))</f>
        <v/>
      </c>
      <c r="JN12" s="115" t="str">
        <f t="shared" si="63"/>
        <v/>
      </c>
      <c r="JO12" s="194"/>
      <c r="JP12" s="194"/>
      <c r="JQ12" s="195"/>
      <c r="JR12" s="60" t="str">
        <f>IF(COUNT(JR13:JR13)=0,"",SUM(JR13:JR13)/COUNT(JR13:JR13))</f>
        <v/>
      </c>
      <c r="JS12" s="61" t="str">
        <f t="shared" si="64"/>
        <v/>
      </c>
      <c r="JT12" s="193"/>
      <c r="JU12" s="194"/>
      <c r="JV12" s="195"/>
      <c r="JW12" s="60" t="str">
        <f>IF(COUNT(JW13,#REF!)=0,"",SUM(JW13:JW13)/COUNT(JW13,#REF!))</f>
        <v/>
      </c>
      <c r="JX12" s="62" t="str">
        <f t="shared" si="65"/>
        <v/>
      </c>
      <c r="JY12" s="196"/>
      <c r="JZ12" s="197"/>
      <c r="KA12" s="198"/>
      <c r="KB12" s="60" t="str">
        <f>IF(COUNT(KB13,#REF!)=0,"",SUM(KB13:KB13)/COUNT(KB13,#REF!))</f>
        <v/>
      </c>
      <c r="KC12" s="63" t="str">
        <f t="shared" si="66"/>
        <v/>
      </c>
      <c r="KD12" s="60" t="str">
        <f>IF(COUNT(KD13:KD13)=0,"",SUM(KD13:KD13)/COUNT(KD13:KD13))</f>
        <v/>
      </c>
      <c r="KE12" s="115" t="str">
        <f t="shared" si="67"/>
        <v/>
      </c>
      <c r="KF12" s="194"/>
      <c r="KG12" s="194"/>
      <c r="KH12" s="195"/>
      <c r="KI12" s="60" t="str">
        <f>IF(COUNT(KI13:KI13)=0,"",SUM(KI13:KI13)/COUNT(KI13:KI13))</f>
        <v/>
      </c>
      <c r="KJ12" s="61" t="str">
        <f t="shared" si="68"/>
        <v/>
      </c>
      <c r="KK12" s="193"/>
      <c r="KL12" s="194"/>
      <c r="KM12" s="195"/>
      <c r="KN12" s="60" t="str">
        <f>IF(COUNT(KN13,#REF!)=0,"",SUM(KN13:KN13)/COUNT(KN13,#REF!))</f>
        <v/>
      </c>
      <c r="KO12" s="62" t="str">
        <f t="shared" si="69"/>
        <v/>
      </c>
      <c r="KP12" s="196"/>
      <c r="KQ12" s="197"/>
      <c r="KR12" s="198"/>
      <c r="KS12" s="60" t="str">
        <f>IF(COUNT(KS13,#REF!)=0,"",SUM(KS13:KS13)/COUNT(KS13,#REF!))</f>
        <v/>
      </c>
      <c r="KT12" s="63" t="str">
        <f t="shared" si="70"/>
        <v/>
      </c>
      <c r="KU12" s="60" t="str">
        <f>IF(COUNT(KU13:KU13)=0,"",SUM(KU13:KU13)/COUNT(KU13:KU13))</f>
        <v/>
      </c>
      <c r="KV12" s="115" t="str">
        <f t="shared" si="71"/>
        <v/>
      </c>
      <c r="KW12" s="194"/>
      <c r="KX12" s="194"/>
      <c r="KY12" s="195"/>
      <c r="KZ12" s="60" t="str">
        <f>IF(COUNT(KZ13:KZ13)=0,"",SUM(KZ13:KZ13)/COUNT(KZ13:KZ13))</f>
        <v/>
      </c>
      <c r="LA12" s="61" t="str">
        <f t="shared" si="72"/>
        <v/>
      </c>
      <c r="LB12" s="193"/>
      <c r="LC12" s="194"/>
      <c r="LD12" s="195"/>
      <c r="LE12" s="60" t="str">
        <f>IF(COUNT(LE13,#REF!)=0,"",SUM(LE13:LE13)/COUNT(LE13,#REF!))</f>
        <v/>
      </c>
      <c r="LF12" s="62" t="str">
        <f t="shared" si="73"/>
        <v/>
      </c>
      <c r="LG12" s="196"/>
      <c r="LH12" s="197"/>
      <c r="LI12" s="198"/>
      <c r="LJ12" s="60" t="str">
        <f>IF(COUNT(LJ13,#REF!)=0,"",SUM(LJ13:LJ13)/COUNT(LJ13,#REF!))</f>
        <v/>
      </c>
      <c r="LK12" s="63" t="str">
        <f t="shared" si="74"/>
        <v/>
      </c>
      <c r="LL12" s="60" t="str">
        <f>IF(COUNT(LL13:LL13)=0,"",SUM(LL13:LL13)/COUNT(LL13:LL13))</f>
        <v/>
      </c>
      <c r="LM12" s="115" t="str">
        <f t="shared" si="75"/>
        <v/>
      </c>
      <c r="LN12" s="194"/>
      <c r="LO12" s="194"/>
      <c r="LP12" s="195"/>
      <c r="LQ12" s="60" t="str">
        <f>IF(COUNT(LQ13:LQ13)=0,"",SUM(LQ13:LQ13)/COUNT(LQ13:LQ13))</f>
        <v/>
      </c>
      <c r="LR12" s="61" t="str">
        <f t="shared" si="76"/>
        <v/>
      </c>
      <c r="LS12" s="193"/>
      <c r="LT12" s="194"/>
      <c r="LU12" s="195"/>
      <c r="LV12" s="60" t="str">
        <f>IF(COUNT(LV13,#REF!)=0,"",SUM(LV13:LV13)/COUNT(LV13,#REF!))</f>
        <v/>
      </c>
      <c r="LW12" s="62" t="str">
        <f t="shared" si="77"/>
        <v/>
      </c>
      <c r="LX12" s="196"/>
      <c r="LY12" s="197"/>
      <c r="LZ12" s="198"/>
      <c r="MA12" s="60" t="str">
        <f>IF(COUNT(MA13,#REF!)=0,"",SUM(MA13:MA13)/COUNT(MA13,#REF!))</f>
        <v/>
      </c>
      <c r="MB12" s="63" t="str">
        <f t="shared" si="78"/>
        <v/>
      </c>
      <c r="MC12" s="60" t="str">
        <f>IF(COUNT(MC13:MC13)=0,"",SUM(MC13:MC13)/COUNT(MC13:MC13))</f>
        <v/>
      </c>
      <c r="MD12" s="115" t="str">
        <f t="shared" si="79"/>
        <v/>
      </c>
      <c r="ME12" s="194"/>
      <c r="MF12" s="194"/>
      <c r="MG12" s="195"/>
      <c r="MH12" s="60" t="str">
        <f>IF(COUNT(MH13:MH13)=0,"",SUM(MH13:MH13)/COUNT(MH13:MH13))</f>
        <v/>
      </c>
      <c r="MI12" s="61" t="str">
        <f t="shared" si="80"/>
        <v/>
      </c>
      <c r="MJ12" s="193"/>
      <c r="MK12" s="194"/>
      <c r="ML12" s="195"/>
      <c r="MM12" s="60" t="str">
        <f>IF(COUNT(MM13,#REF!)=0,"",SUM(MM13:MM13)/COUNT(MM13,#REF!))</f>
        <v/>
      </c>
      <c r="MN12" s="62" t="str">
        <f t="shared" si="81"/>
        <v/>
      </c>
      <c r="MO12" s="196"/>
      <c r="MP12" s="197"/>
      <c r="MQ12" s="198"/>
      <c r="MR12" s="60" t="str">
        <f>IF(COUNT(MR13,#REF!)=0,"",SUM(MR13:MR13)/COUNT(MR13,#REF!))</f>
        <v/>
      </c>
      <c r="MS12" s="63" t="str">
        <f t="shared" si="82"/>
        <v/>
      </c>
      <c r="MT12" s="60" t="str">
        <f>IF(COUNT(MT13:MT13)=0,"",SUM(MT13:MT13)/COUNT(MT13:MT13))</f>
        <v/>
      </c>
      <c r="MU12" s="115" t="str">
        <f t="shared" si="83"/>
        <v/>
      </c>
      <c r="MV12" s="194"/>
      <c r="MW12" s="194"/>
      <c r="MX12" s="195"/>
      <c r="MY12" s="60" t="str">
        <f>IF(COUNT(MY13:MY13)=0,"",SUM(MY13:MY13)/COUNT(MY13:MY13))</f>
        <v/>
      </c>
      <c r="MZ12" s="61" t="str">
        <f t="shared" si="84"/>
        <v/>
      </c>
      <c r="NA12" s="193"/>
      <c r="NB12" s="194"/>
      <c r="NC12" s="195"/>
      <c r="ND12" s="60" t="str">
        <f>IF(COUNT(ND13,#REF!)=0,"",SUM(ND13:ND13)/COUNT(ND13,#REF!))</f>
        <v/>
      </c>
      <c r="NE12" s="62" t="str">
        <f t="shared" si="85"/>
        <v/>
      </c>
      <c r="NF12" s="196"/>
      <c r="NG12" s="197"/>
      <c r="NH12" s="198"/>
      <c r="NI12" s="60" t="str">
        <f>IF(COUNT(NI13,#REF!)=0,"",SUM(NI13:NI13)/COUNT(NI13,#REF!))</f>
        <v/>
      </c>
      <c r="NJ12" s="63" t="str">
        <f t="shared" si="86"/>
        <v/>
      </c>
      <c r="NK12" s="60" t="str">
        <f>IF(COUNT(NK13:NK13)=0,"",SUM(NK13:NK13)/COUNT(NK13:NK13))</f>
        <v/>
      </c>
      <c r="NL12" s="115" t="str">
        <f t="shared" si="87"/>
        <v/>
      </c>
      <c r="NM12" s="194"/>
      <c r="NN12" s="194"/>
      <c r="NO12" s="195"/>
      <c r="NP12" s="60" t="str">
        <f>IF(COUNT(NP13:NP13)=0,"",SUM(NP13:NP13)/COUNT(NP13:NP13))</f>
        <v/>
      </c>
      <c r="NQ12" s="61" t="str">
        <f t="shared" si="88"/>
        <v/>
      </c>
      <c r="NR12" s="193"/>
      <c r="NS12" s="194"/>
      <c r="NT12" s="195"/>
      <c r="NU12" s="60" t="str">
        <f>IF(COUNT(NU13,#REF!)=0,"",SUM(NU13:NU13)/COUNT(NU13,#REF!))</f>
        <v/>
      </c>
      <c r="NV12" s="62" t="str">
        <f t="shared" si="89"/>
        <v/>
      </c>
      <c r="NW12" s="196"/>
      <c r="NX12" s="197"/>
      <c r="NY12" s="198"/>
      <c r="NZ12" s="60" t="str">
        <f>IF(COUNT(NZ13,#REF!)=0,"",SUM(NZ13:NZ13)/COUNT(NZ13,#REF!))</f>
        <v/>
      </c>
      <c r="OA12" s="63" t="str">
        <f t="shared" si="90"/>
        <v/>
      </c>
      <c r="OB12" s="60" t="str">
        <f>IF(COUNT(OB13:OB13)=0,"",SUM(OB13:OB13)/COUNT(OB13:OB13))</f>
        <v/>
      </c>
      <c r="OC12" s="115" t="str">
        <f t="shared" si="91"/>
        <v/>
      </c>
      <c r="OD12" s="194"/>
      <c r="OE12" s="194"/>
      <c r="OF12" s="195"/>
      <c r="OG12" s="60" t="str">
        <f>IF(COUNT(OG13:OG13)=0,"",SUM(OG13:OG13)/COUNT(OG13:OG13))</f>
        <v/>
      </c>
      <c r="OH12" s="61" t="str">
        <f t="shared" si="92"/>
        <v/>
      </c>
      <c r="OI12" s="193"/>
      <c r="OJ12" s="194"/>
      <c r="OK12" s="195"/>
      <c r="OL12" s="60" t="str">
        <f>IF(COUNT(OL13,#REF!)=0,"",SUM(OL13:OL13)/COUNT(OL13,#REF!))</f>
        <v/>
      </c>
      <c r="OM12" s="62" t="str">
        <f t="shared" si="93"/>
        <v/>
      </c>
      <c r="ON12" s="196"/>
      <c r="OO12" s="197"/>
      <c r="OP12" s="198"/>
      <c r="OQ12" s="60" t="str">
        <f>IF(COUNT(OQ13,#REF!)=0,"",SUM(OQ13:OQ13)/COUNT(OQ13,#REF!))</f>
        <v/>
      </c>
      <c r="OR12" s="63" t="str">
        <f t="shared" si="94"/>
        <v/>
      </c>
      <c r="OS12" s="60" t="str">
        <f>IF(COUNT(OS13:OS13)=0,"",SUM(OS13:OS13)/COUNT(OS13:OS13))</f>
        <v/>
      </c>
      <c r="OT12" s="115" t="str">
        <f t="shared" si="95"/>
        <v/>
      </c>
      <c r="OU12" s="194"/>
      <c r="OV12" s="194"/>
      <c r="OW12" s="195"/>
      <c r="OX12" s="60" t="str">
        <f>IF(COUNT(OX13:OX13)=0,"",SUM(OX13:OX13)/COUNT(OX13:OX13))</f>
        <v/>
      </c>
      <c r="OY12" s="61" t="str">
        <f t="shared" si="96"/>
        <v/>
      </c>
      <c r="OZ12" s="193"/>
      <c r="PA12" s="194"/>
      <c r="PB12" s="195"/>
      <c r="PC12" s="60" t="str">
        <f>IF(COUNT(PC13,#REF!)=0,"",SUM(PC13:PC13)/COUNT(PC13,#REF!))</f>
        <v/>
      </c>
      <c r="PD12" s="62" t="str">
        <f t="shared" si="97"/>
        <v/>
      </c>
      <c r="PE12" s="196"/>
      <c r="PF12" s="197"/>
      <c r="PG12" s="198"/>
      <c r="PH12" s="60" t="str">
        <f>IF(COUNT(PH13,#REF!)=0,"",SUM(PH13:PH13)/COUNT(PH13,#REF!))</f>
        <v/>
      </c>
      <c r="PI12" s="63" t="str">
        <f t="shared" si="98"/>
        <v/>
      </c>
      <c r="PJ12" s="60" t="str">
        <f>IF(COUNT(PJ13:PJ13)=0,"",SUM(PJ13:PJ13)/COUNT(PJ13:PJ13))</f>
        <v/>
      </c>
      <c r="PK12" s="115" t="str">
        <f t="shared" si="99"/>
        <v/>
      </c>
      <c r="PL12" s="194"/>
      <c r="PM12" s="194"/>
      <c r="PN12" s="195"/>
      <c r="PO12" s="60" t="str">
        <f>IF(COUNT(PO13:PO13)=0,"",SUM(PO13:PO13)/COUNT(PO13:PO13))</f>
        <v/>
      </c>
      <c r="PP12" s="61" t="str">
        <f t="shared" si="100"/>
        <v/>
      </c>
      <c r="PQ12" s="193"/>
      <c r="PR12" s="194"/>
      <c r="PS12" s="195"/>
      <c r="PT12" s="60" t="str">
        <f>IF(COUNT(PT13,#REF!)=0,"",SUM(PT13:PT13)/COUNT(PT13,#REF!))</f>
        <v/>
      </c>
      <c r="PU12" s="62" t="str">
        <f t="shared" si="101"/>
        <v/>
      </c>
      <c r="PV12" s="196"/>
      <c r="PW12" s="197"/>
      <c r="PX12" s="198"/>
      <c r="PY12" s="60" t="str">
        <f>IF(COUNT(PY13,#REF!)=0,"",SUM(PY13:PY13)/COUNT(PY13,#REF!))</f>
        <v/>
      </c>
      <c r="PZ12" s="63" t="str">
        <f t="shared" si="102"/>
        <v/>
      </c>
      <c r="QA12" s="60" t="str">
        <f>IF(COUNT(QA13:QA13)=0,"",SUM(QA13:QA13)/COUNT(QA13:QA13))</f>
        <v/>
      </c>
      <c r="QB12" s="115" t="str">
        <f t="shared" si="103"/>
        <v/>
      </c>
      <c r="QC12" s="194"/>
      <c r="QD12" s="194"/>
      <c r="QE12" s="195"/>
      <c r="QF12" s="60" t="str">
        <f>IF(COUNT(QF13:QF13)=0,"",SUM(QF13:QF13)/COUNT(QF13:QF13))</f>
        <v/>
      </c>
      <c r="QG12" s="61" t="str">
        <f t="shared" si="104"/>
        <v/>
      </c>
      <c r="QH12" s="193"/>
      <c r="QI12" s="194"/>
      <c r="QJ12" s="195"/>
      <c r="QK12" s="60" t="str">
        <f>IF(COUNT(QK13,#REF!)=0,"",SUM(QK13:QK13)/COUNT(QK13,#REF!))</f>
        <v/>
      </c>
      <c r="QL12" s="62" t="str">
        <f t="shared" si="105"/>
        <v/>
      </c>
      <c r="QM12" s="196"/>
      <c r="QN12" s="197"/>
      <c r="QO12" s="198"/>
      <c r="QP12" s="60" t="str">
        <f>IF(COUNT(QP13,#REF!)=0,"",SUM(QP13:QP13)/COUNT(QP13,#REF!))</f>
        <v/>
      </c>
      <c r="QQ12" s="63" t="str">
        <f t="shared" si="106"/>
        <v/>
      </c>
      <c r="QR12" s="60" t="str">
        <f>IF(COUNT(QR13:QR13)=0,"",SUM(QR13:QR13)/COUNT(QR13:QR13))</f>
        <v/>
      </c>
      <c r="QS12" s="115" t="str">
        <f t="shared" si="107"/>
        <v/>
      </c>
      <c r="QT12" s="194"/>
      <c r="QU12" s="194"/>
      <c r="QV12" s="195"/>
      <c r="QW12" s="60" t="str">
        <f>IF(COUNT(QW13:QW13)=0,"",SUM(QW13:QW13)/COUNT(QW13:QW13))</f>
        <v/>
      </c>
      <c r="QX12" s="61" t="str">
        <f t="shared" si="108"/>
        <v/>
      </c>
      <c r="QY12" s="193"/>
      <c r="QZ12" s="194"/>
      <c r="RA12" s="195"/>
      <c r="RB12" s="60" t="str">
        <f>IF(COUNT(RB13,#REF!)=0,"",SUM(RB13:RB13)/COUNT(RB13,#REF!))</f>
        <v/>
      </c>
      <c r="RC12" s="62" t="str">
        <f t="shared" si="109"/>
        <v/>
      </c>
      <c r="RD12" s="196"/>
      <c r="RE12" s="197"/>
      <c r="RF12" s="198"/>
      <c r="RG12" s="60" t="str">
        <f>IF(COUNT(RG13,#REF!)=0,"",SUM(RG13:RG13)/COUNT(RG13,#REF!))</f>
        <v/>
      </c>
      <c r="RH12" s="63" t="str">
        <f t="shared" si="110"/>
        <v/>
      </c>
      <c r="RI12" s="60" t="str">
        <f>IF(COUNT(RI13:RI13)=0,"",SUM(RI13:RI13)/COUNT(RI13:RI13))</f>
        <v/>
      </c>
      <c r="RJ12" s="115" t="str">
        <f t="shared" si="111"/>
        <v/>
      </c>
      <c r="RK12" s="194"/>
      <c r="RL12" s="194"/>
      <c r="RM12" s="195"/>
      <c r="RN12" s="60" t="str">
        <f>IF(COUNT(RN13:RN13)=0,"",SUM(RN13:RN13)/COUNT(RN13:RN13))</f>
        <v/>
      </c>
      <c r="RO12" s="61" t="str">
        <f t="shared" si="112"/>
        <v/>
      </c>
      <c r="RP12" s="193"/>
      <c r="RQ12" s="194"/>
      <c r="RR12" s="195"/>
      <c r="RS12" s="60" t="str">
        <f>IF(COUNT(RS13,#REF!)=0,"",SUM(RS13:RS13)/COUNT(RS13,#REF!))</f>
        <v/>
      </c>
      <c r="RT12" s="62" t="str">
        <f t="shared" si="113"/>
        <v/>
      </c>
      <c r="RU12" s="196"/>
      <c r="RV12" s="197"/>
      <c r="RW12" s="198"/>
      <c r="RX12" s="60" t="str">
        <f>IF(COUNT(RX13,#REF!)=0,"",SUM(RX13:RX13)/COUNT(RX13,#REF!))</f>
        <v/>
      </c>
      <c r="RY12" s="63" t="str">
        <f t="shared" si="114"/>
        <v/>
      </c>
      <c r="RZ12" s="60" t="str">
        <f>IF(COUNT(RZ13:RZ13)=0,"",SUM(RZ13:RZ13)/COUNT(RZ13:RZ13))</f>
        <v/>
      </c>
      <c r="SA12" s="115" t="str">
        <f t="shared" si="115"/>
        <v/>
      </c>
      <c r="SB12" s="194"/>
      <c r="SC12" s="194"/>
      <c r="SD12" s="195"/>
      <c r="SE12" s="60" t="str">
        <f>IF(COUNT(SE13:SE13)=0,"",SUM(SE13:SE13)/COUNT(SE13:SE13))</f>
        <v/>
      </c>
      <c r="SF12" s="61" t="str">
        <f t="shared" si="116"/>
        <v/>
      </c>
      <c r="SG12" s="193"/>
      <c r="SH12" s="194"/>
      <c r="SI12" s="195"/>
      <c r="SJ12" s="60" t="str">
        <f>IF(COUNT(SJ13,#REF!)=0,"",SUM(SJ13:SJ13)/COUNT(SJ13,#REF!))</f>
        <v/>
      </c>
      <c r="SK12" s="62" t="str">
        <f t="shared" si="117"/>
        <v/>
      </c>
      <c r="SL12" s="196"/>
      <c r="SM12" s="197"/>
      <c r="SN12" s="198"/>
      <c r="SO12" s="60" t="str">
        <f>IF(COUNT(SO13,#REF!)=0,"",SUM(SO13:SO13)/COUNT(SO13,#REF!))</f>
        <v/>
      </c>
      <c r="SP12" s="63" t="str">
        <f t="shared" si="118"/>
        <v/>
      </c>
      <c r="SQ12" s="60" t="str">
        <f>IF(COUNT(SQ13:SQ13)=0,"",SUM(SQ13:SQ13)/COUNT(SQ13:SQ13))</f>
        <v/>
      </c>
      <c r="SR12" s="115" t="str">
        <f t="shared" si="119"/>
        <v/>
      </c>
      <c r="SS12" s="194"/>
      <c r="ST12" s="194"/>
      <c r="SU12" s="195"/>
      <c r="SV12" s="60" t="str">
        <f>IF(COUNT(SV13:SV13)=0,"",SUM(SV13:SV13)/COUNT(SV13:SV13))</f>
        <v/>
      </c>
      <c r="SW12" s="61" t="str">
        <f t="shared" si="120"/>
        <v/>
      </c>
      <c r="SX12" s="193"/>
      <c r="SY12" s="194"/>
      <c r="SZ12" s="195"/>
      <c r="TA12" s="60" t="str">
        <f>IF(COUNT(TA13,#REF!)=0,"",SUM(TA13:TA13)/COUNT(TA13,#REF!))</f>
        <v/>
      </c>
      <c r="TB12" s="62" t="str">
        <f t="shared" si="121"/>
        <v/>
      </c>
      <c r="TC12" s="196"/>
      <c r="TD12" s="197"/>
      <c r="TE12" s="198"/>
      <c r="TF12" s="60" t="str">
        <f>IF(COUNT(TF13,#REF!)=0,"",SUM(TF13:TF13)/COUNT(TF13,#REF!))</f>
        <v/>
      </c>
      <c r="TG12" s="63" t="str">
        <f t="shared" si="122"/>
        <v/>
      </c>
      <c r="TH12" s="60" t="str">
        <f>IF(COUNT(TH13:TH13)=0,"",SUM(TH13:TH13)/COUNT(TH13:TH13))</f>
        <v/>
      </c>
      <c r="TI12" s="115" t="str">
        <f t="shared" si="123"/>
        <v/>
      </c>
      <c r="TJ12" s="194"/>
      <c r="TK12" s="194"/>
      <c r="TL12" s="195"/>
      <c r="TM12" s="60" t="str">
        <f>IF(COUNT(TM13:TM13)=0,"",SUM(TM13:TM13)/COUNT(TM13:TM13))</f>
        <v/>
      </c>
      <c r="TN12" s="61" t="str">
        <f t="shared" si="124"/>
        <v/>
      </c>
      <c r="TO12" s="193"/>
      <c r="TP12" s="194"/>
      <c r="TQ12" s="195"/>
      <c r="TR12" s="60" t="str">
        <f>IF(COUNT(TR13,#REF!)=0,"",SUM(TR13:TR13)/COUNT(TR13,#REF!))</f>
        <v/>
      </c>
      <c r="TS12" s="62" t="str">
        <f t="shared" si="125"/>
        <v/>
      </c>
      <c r="TT12" s="196"/>
      <c r="TU12" s="197"/>
      <c r="TV12" s="198"/>
      <c r="TW12" s="60" t="str">
        <f>IF(COUNT(TW13,#REF!)=0,"",SUM(TW13:TW13)/COUNT(TW13,#REF!))</f>
        <v/>
      </c>
      <c r="TX12" s="63" t="str">
        <f t="shared" si="126"/>
        <v/>
      </c>
      <c r="TY12" s="60" t="str">
        <f>IF(COUNT(TY13:TY13)=0,"",SUM(TY13:TY13)/COUNT(TY13:TY13))</f>
        <v/>
      </c>
      <c r="TZ12" s="115" t="str">
        <f t="shared" si="127"/>
        <v/>
      </c>
    </row>
    <row r="13" spans="1:546" ht="14.65" customHeight="1" thickBot="1" x14ac:dyDescent="0.3">
      <c r="A13" s="193" t="s">
        <v>15</v>
      </c>
      <c r="B13" s="195"/>
      <c r="C13" s="64"/>
      <c r="D13" s="65"/>
      <c r="E13" s="66" t="s">
        <v>23</v>
      </c>
      <c r="F13" s="67">
        <f>IF(COUNTBLANK($C$3:$E$3)=0,IF(COUNTA(C13:E13)=0,"",(COUNTIF(C13:E13,"A")*4+COUNTIF(C13:E13,"B")*3+COUNTIF(C13:E13,"C")*2+COUNTIF(C13:E13,"D"))/COUNTA(C13:E13)),"")</f>
        <v>3</v>
      </c>
      <c r="G13" s="68" t="str">
        <f t="shared" si="0"/>
        <v>B</v>
      </c>
      <c r="H13" s="64"/>
      <c r="I13" s="65"/>
      <c r="J13" s="66"/>
      <c r="K13" s="67" t="str">
        <f>IFERROR((((COUNTIF(Elève!H13:J13,"A"))*4)+((COUNTIF(Elève!H13:J13,"B"))*3)+((COUNTIF(Elève!H13:J13,"C"))*2)+((COUNTIF(Elève!H13:J13,"D"))*1))/(COUNTA(H13:J13)),"")</f>
        <v/>
      </c>
      <c r="L13" s="68" t="str">
        <f t="shared" si="1"/>
        <v/>
      </c>
      <c r="M13" s="64"/>
      <c r="N13" s="65"/>
      <c r="O13" s="66"/>
      <c r="P13" s="67" t="str">
        <f>IFERROR((((COUNTIF(Elève!M13:O13,"A"))*4)+((COUNTIF(Elève!M13:O13,"B"))*3)+((COUNTIF(Elève!M13:O13,"C"))*2)+((COUNTIF(Elève!M13:O13,"D"))*1))/(COUNTA(M13:O13)),"")</f>
        <v/>
      </c>
      <c r="Q13" s="68" t="str">
        <f t="shared" si="2"/>
        <v/>
      </c>
      <c r="R13" s="67">
        <f>IF(COUNT(F13,K13,P13)=0,"",SUM(F13,K13,P13)/COUNT(F13,K13,P13))</f>
        <v>3</v>
      </c>
      <c r="S13" s="116" t="str">
        <f t="shared" si="3"/>
        <v>B</v>
      </c>
      <c r="T13" s="111"/>
      <c r="U13" s="65"/>
      <c r="V13" s="66"/>
      <c r="W13" s="67" t="str">
        <f>IFERROR((((COUNTIF(Elève!T13:V13,"A"))*4)+((COUNTIF(Elève!T13:V13,"B"))*3)+((COUNTIF(Elève!T13:V13,"C"))*2)+((COUNTIF(Elève!T13:V13,"D"))*1))/(COUNTA(T13:V13)),"")</f>
        <v/>
      </c>
      <c r="X13" s="68" t="str">
        <f t="shared" si="4"/>
        <v/>
      </c>
      <c r="Y13" s="64"/>
      <c r="Z13" s="65"/>
      <c r="AA13" s="66"/>
      <c r="AB13" s="67" t="str">
        <f>IFERROR((((COUNTIF(Elève!Y13:AA13,"A"))*4)+((COUNTIF(Elève!Y13:AA13,"B"))*3)+((COUNTIF(Elève!Y13:AA13,"C"))*2)+((COUNTIF(Elève!Y13:AA13,"D"))*1))/(COUNTA(Y13:AA13)),"")</f>
        <v/>
      </c>
      <c r="AC13" s="68" t="str">
        <f t="shared" si="5"/>
        <v/>
      </c>
      <c r="AD13" s="64"/>
      <c r="AE13" s="65"/>
      <c r="AF13" s="66"/>
      <c r="AG13" s="67" t="str">
        <f>IFERROR((((COUNTIF(Elève!AD13:AF13,"A"))*4)+((COUNTIF(Elève!AD13:AF13,"B"))*3)+((COUNTIF(Elève!AD13:AF13,"C"))*2)+((COUNTIF(Elève!AD13:AF13,"D"))*1))/(COUNTA(AD13:AF13)),"")</f>
        <v/>
      </c>
      <c r="AH13" s="68" t="str">
        <f t="shared" si="6"/>
        <v/>
      </c>
      <c r="AI13" s="67" t="str">
        <f>IF(COUNT(W13,AB13,AG13)=0,"",SUM(W13,AB13,AG13)/COUNT(W13,AB13,AG13))</f>
        <v/>
      </c>
      <c r="AJ13" s="116" t="str">
        <f t="shared" si="7"/>
        <v/>
      </c>
      <c r="AK13" s="111"/>
      <c r="AL13" s="65"/>
      <c r="AM13" s="66"/>
      <c r="AN13" s="67" t="str">
        <f>IFERROR((((COUNTIF(Elève!AK13:AM13,"A"))*4)+((COUNTIF(Elève!AK13:AM13,"B"))*3)+((COUNTIF(Elève!AK13:AM13,"C"))*2)+((COUNTIF(Elève!AK13:AM13,"D"))*1))/(COUNTA(AK13:AM13)),"")</f>
        <v/>
      </c>
      <c r="AO13" s="68" t="str">
        <f t="shared" si="8"/>
        <v/>
      </c>
      <c r="AP13" s="64"/>
      <c r="AQ13" s="65"/>
      <c r="AR13" s="66"/>
      <c r="AS13" s="67" t="str">
        <f>IFERROR((((COUNTIF(Elève!AP13:AR13,"A"))*4)+((COUNTIF(Elève!AP13:AR13,"B"))*3)+((COUNTIF(Elève!AP13:AR13,"C"))*2)+((COUNTIF(Elève!AP13:AR13,"D"))*1))/(COUNTA(AP13:AR13)),"")</f>
        <v/>
      </c>
      <c r="AT13" s="68" t="str">
        <f t="shared" si="9"/>
        <v/>
      </c>
      <c r="AU13" s="64"/>
      <c r="AV13" s="65"/>
      <c r="AW13" s="66"/>
      <c r="AX13" s="67" t="str">
        <f>IFERROR((((COUNTIF(Elève!AU13:AW13,"A"))*4)+((COUNTIF(Elève!AU13:AW13,"B"))*3)+((COUNTIF(Elève!AU13:AW13,"C"))*2)+((COUNTIF(Elève!AU13:AW13,"D"))*1))/(COUNTA(AU13:AW13)),"")</f>
        <v/>
      </c>
      <c r="AY13" s="68" t="str">
        <f t="shared" si="10"/>
        <v/>
      </c>
      <c r="AZ13" s="67" t="str">
        <f>IF(COUNT(AN13,AS13,AX13)=0,"",SUM(AN13,AS13,AX13)/COUNT(AN13,AS13,AX13))</f>
        <v/>
      </c>
      <c r="BA13" s="116" t="str">
        <f t="shared" si="11"/>
        <v/>
      </c>
      <c r="BB13" s="111"/>
      <c r="BC13" s="65"/>
      <c r="BD13" s="66"/>
      <c r="BE13" s="67" t="str">
        <f>IFERROR((((COUNTIF(Elève!BB13:BD13,"A"))*4)+((COUNTIF(Elève!BB13:BD13,"B"))*3)+((COUNTIF(Elève!BB13:BD13,"C"))*2)+((COUNTIF(Elève!BB13:BD13,"D"))*1))/(COUNTA(BB13:BD13)),"")</f>
        <v/>
      </c>
      <c r="BF13" s="68" t="str">
        <f t="shared" si="12"/>
        <v/>
      </c>
      <c r="BG13" s="64"/>
      <c r="BH13" s="65"/>
      <c r="BI13" s="66"/>
      <c r="BJ13" s="67" t="str">
        <f>IFERROR((((COUNTIF(Elève!BG13:BI13,"A"))*4)+((COUNTIF(Elève!BG13:BI13,"B"))*3)+((COUNTIF(Elève!BG13:BI13,"C"))*2)+((COUNTIF(Elève!BG13:BI13,"D"))*1))/(COUNTA(BG13:BI13)),"")</f>
        <v/>
      </c>
      <c r="BK13" s="68" t="str">
        <f t="shared" si="13"/>
        <v/>
      </c>
      <c r="BL13" s="64"/>
      <c r="BM13" s="65"/>
      <c r="BN13" s="66"/>
      <c r="BO13" s="67" t="str">
        <f>IFERROR((((COUNTIF(Elève!BL13:BN13,"A"))*4)+((COUNTIF(Elève!BL13:BN13,"B"))*3)+((COUNTIF(Elève!BL13:BN13,"C"))*2)+((COUNTIF(Elève!BL13:BN13,"D"))*1))/(COUNTA(BL13:BN13)),"")</f>
        <v/>
      </c>
      <c r="BP13" s="68" t="str">
        <f t="shared" si="14"/>
        <v/>
      </c>
      <c r="BQ13" s="67" t="str">
        <f>IF(COUNT(BE13,BJ13,BO13)=0,"",SUM(BE13,BJ13,BO13)/COUNT(BE13,BJ13,BO13))</f>
        <v/>
      </c>
      <c r="BR13" s="116" t="str">
        <f t="shared" si="15"/>
        <v/>
      </c>
      <c r="BS13" s="111"/>
      <c r="BT13" s="65"/>
      <c r="BU13" s="66"/>
      <c r="BV13" s="67" t="str">
        <f>IFERROR((((COUNTIF(Elève!BS13:BU13,"A"))*4)+((COUNTIF(Elève!BS13:BU13,"B"))*3)+((COUNTIF(Elève!BS13:BU13,"C"))*2)+((COUNTIF(Elève!BS13:BU13,"D"))*1))/(COUNTA(BS13:BU13)),"")</f>
        <v/>
      </c>
      <c r="BW13" s="68" t="str">
        <f t="shared" si="16"/>
        <v/>
      </c>
      <c r="BX13" s="64"/>
      <c r="BY13" s="65"/>
      <c r="BZ13" s="66"/>
      <c r="CA13" s="67" t="str">
        <f>IFERROR((((COUNTIF(Elève!BX13:BZ13,"A"))*4)+((COUNTIF(Elève!BX13:BZ13,"B"))*3)+((COUNTIF(Elève!BX13:BZ13,"C"))*2)+((COUNTIF(Elève!BX13:BZ13,"D"))*1))/(COUNTA(BX13:BZ13)),"")</f>
        <v/>
      </c>
      <c r="CB13" s="68" t="str">
        <f t="shared" si="17"/>
        <v/>
      </c>
      <c r="CC13" s="64"/>
      <c r="CD13" s="65"/>
      <c r="CE13" s="66"/>
      <c r="CF13" s="67" t="str">
        <f>IFERROR((((COUNTIF(Elève!CC13:CE13,"A"))*4)+((COUNTIF(Elève!CC13:CE13,"B"))*3)+((COUNTIF(Elève!CC13:CE13,"C"))*2)+((COUNTIF(Elève!CC13:CE13,"D"))*1))/(COUNTA(CC13:CE13)),"")</f>
        <v/>
      </c>
      <c r="CG13" s="68" t="str">
        <f t="shared" si="18"/>
        <v/>
      </c>
      <c r="CH13" s="67" t="str">
        <f>IF(COUNT(BV13,CA13,CF13)=0,"",SUM(BV13,CA13,CF13)/COUNT(BV13,CA13,CF13))</f>
        <v/>
      </c>
      <c r="CI13" s="116" t="str">
        <f t="shared" si="19"/>
        <v/>
      </c>
      <c r="CJ13" s="111"/>
      <c r="CK13" s="65"/>
      <c r="CL13" s="66"/>
      <c r="CM13" s="67" t="str">
        <f>IFERROR((((COUNTIF(Elève!CJ13:CL13,"A"))*4)+((COUNTIF(Elève!CJ13:CL13,"B"))*3)+((COUNTIF(Elève!CJ13:CL13,"C"))*2)+((COUNTIF(Elève!CJ13:CL13,"D"))*1))/(COUNTA(CJ13:CL13)),"")</f>
        <v/>
      </c>
      <c r="CN13" s="68" t="str">
        <f t="shared" si="20"/>
        <v/>
      </c>
      <c r="CO13" s="64"/>
      <c r="CP13" s="65"/>
      <c r="CQ13" s="66"/>
      <c r="CR13" s="67" t="str">
        <f>IFERROR((((COUNTIF(Elève!CO13:CQ13,"A"))*4)+((COUNTIF(Elève!CO13:CQ13,"B"))*3)+((COUNTIF(Elève!CO13:CQ13,"C"))*2)+((COUNTIF(Elève!CO13:CQ13,"D"))*1))/(COUNTA(CO13:CQ13)),"")</f>
        <v/>
      </c>
      <c r="CS13" s="68" t="str">
        <f t="shared" si="21"/>
        <v/>
      </c>
      <c r="CT13" s="64"/>
      <c r="CU13" s="65"/>
      <c r="CV13" s="66"/>
      <c r="CW13" s="67" t="str">
        <f>IFERROR((((COUNTIF(Elève!CT13:CV13,"A"))*4)+((COUNTIF(Elève!CT13:CV13,"B"))*3)+((COUNTIF(Elève!CT13:CV13,"C"))*2)+((COUNTIF(Elève!CT13:CV13,"D"))*1))/(COUNTA(CT13:CV13)),"")</f>
        <v/>
      </c>
      <c r="CX13" s="68" t="str">
        <f t="shared" si="22"/>
        <v/>
      </c>
      <c r="CY13" s="67" t="str">
        <f>IF(COUNT(CM13,CR13,CW13)=0,"",SUM(CM13,CR13,CW13)/COUNT(CM13,CR13,CW13))</f>
        <v/>
      </c>
      <c r="CZ13" s="116" t="str">
        <f t="shared" si="23"/>
        <v/>
      </c>
      <c r="DA13" s="111"/>
      <c r="DB13" s="65"/>
      <c r="DC13" s="66"/>
      <c r="DD13" s="67" t="str">
        <f>IFERROR((((COUNTIF(Elève!DA13:DC13,"A"))*4)+((COUNTIF(Elève!DA13:DC13,"B"))*3)+((COUNTIF(Elève!DA13:DC13,"C"))*2)+((COUNTIF(Elève!DA13:DC13,"D"))*1))/(COUNTA(DA13:DC13)),"")</f>
        <v/>
      </c>
      <c r="DE13" s="68" t="str">
        <f t="shared" si="24"/>
        <v/>
      </c>
      <c r="DF13" s="64"/>
      <c r="DG13" s="65"/>
      <c r="DH13" s="66"/>
      <c r="DI13" s="67" t="str">
        <f>IFERROR((((COUNTIF(Elève!DF13:DH13,"A"))*4)+((COUNTIF(Elève!DF13:DH13,"B"))*3)+((COUNTIF(Elève!DF13:DH13,"C"))*2)+((COUNTIF(Elève!DF13:DH13,"D"))*1))/(COUNTA(DF13:DH13)),"")</f>
        <v/>
      </c>
      <c r="DJ13" s="68" t="str">
        <f t="shared" si="25"/>
        <v/>
      </c>
      <c r="DK13" s="64"/>
      <c r="DL13" s="65"/>
      <c r="DM13" s="66"/>
      <c r="DN13" s="67" t="str">
        <f>IFERROR((((COUNTIF(Elève!DK13:DM13,"A"))*4)+((COUNTIF(Elève!DK13:DM13,"B"))*3)+((COUNTIF(Elève!DK13:DM13,"C"))*2)+((COUNTIF(Elève!DK13:DM13,"D"))*1))/(COUNTA(DK13:DM13)),"")</f>
        <v/>
      </c>
      <c r="DO13" s="68" t="str">
        <f t="shared" si="26"/>
        <v/>
      </c>
      <c r="DP13" s="67" t="str">
        <f>IF(COUNT(DD13,DI13,DN13)=0,"",SUM(DD13,DI13,DN13)/COUNT(DD13,DI13,DN13))</f>
        <v/>
      </c>
      <c r="DQ13" s="116" t="str">
        <f t="shared" si="27"/>
        <v/>
      </c>
      <c r="DR13" s="111"/>
      <c r="DS13" s="65"/>
      <c r="DT13" s="66"/>
      <c r="DU13" s="67" t="str">
        <f>IFERROR((((COUNTIF(Elève!DR13:DT13,"A"))*4)+((COUNTIF(Elève!DR13:DT13,"B"))*3)+((COUNTIF(Elève!DR13:DT13,"C"))*2)+((COUNTIF(Elève!DR13:DT13,"D"))*1))/(COUNTA(DR13:DT13)),"")</f>
        <v/>
      </c>
      <c r="DV13" s="68" t="str">
        <f t="shared" si="28"/>
        <v/>
      </c>
      <c r="DW13" s="64"/>
      <c r="DX13" s="65"/>
      <c r="DY13" s="66"/>
      <c r="DZ13" s="67" t="str">
        <f>IFERROR((((COUNTIF(Elève!DW13:DY13,"A"))*4)+((COUNTIF(Elève!DW13:DY13,"B"))*3)+((COUNTIF(Elève!DW13:DY13,"C"))*2)+((COUNTIF(Elève!DW13:DY13,"D"))*1))/(COUNTA(DW13:DY13)),"")</f>
        <v/>
      </c>
      <c r="EA13" s="68" t="str">
        <f t="shared" si="29"/>
        <v/>
      </c>
      <c r="EB13" s="64"/>
      <c r="EC13" s="65"/>
      <c r="ED13" s="66"/>
      <c r="EE13" s="67" t="str">
        <f>IFERROR((((COUNTIF(Elève!EB13:ED13,"A"))*4)+((COUNTIF(Elève!EB13:ED13,"B"))*3)+((COUNTIF(Elève!EB13:ED13,"C"))*2)+((COUNTIF(Elève!EB13:ED13,"D"))*1))/(COUNTA(EB13:ED13)),"")</f>
        <v/>
      </c>
      <c r="EF13" s="68" t="str">
        <f t="shared" si="30"/>
        <v/>
      </c>
      <c r="EG13" s="67" t="str">
        <f>IF(COUNT(DU13,DZ13,EE13)=0,"",SUM(DU13,DZ13,EE13)/COUNT(DU13,DZ13,EE13))</f>
        <v/>
      </c>
      <c r="EH13" s="116" t="str">
        <f t="shared" si="31"/>
        <v/>
      </c>
      <c r="EI13" s="111"/>
      <c r="EJ13" s="65"/>
      <c r="EK13" s="66"/>
      <c r="EL13" s="67" t="str">
        <f>IFERROR((((COUNTIF(Elève!EI13:EK13,"A"))*4)+((COUNTIF(Elève!EI13:EK13,"B"))*3)+((COUNTIF(Elève!EI13:EK13,"C"))*2)+((COUNTIF(Elève!EI13:EK13,"D"))*1))/(COUNTA(EI13:EK13)),"")</f>
        <v/>
      </c>
      <c r="EM13" s="68" t="str">
        <f t="shared" si="32"/>
        <v/>
      </c>
      <c r="EN13" s="64"/>
      <c r="EO13" s="65"/>
      <c r="EP13" s="66"/>
      <c r="EQ13" s="67" t="str">
        <f>IFERROR((((COUNTIF(Elève!EN13:EP13,"A"))*4)+((COUNTIF(Elève!EN13:EP13,"B"))*3)+((COUNTIF(Elève!EN13:EP13,"C"))*2)+((COUNTIF(Elève!EN13:EP13,"D"))*1))/(COUNTA(EN13:EP13)),"")</f>
        <v/>
      </c>
      <c r="ER13" s="68" t="str">
        <f t="shared" si="33"/>
        <v/>
      </c>
      <c r="ES13" s="64"/>
      <c r="ET13" s="65"/>
      <c r="EU13" s="66"/>
      <c r="EV13" s="67" t="str">
        <f>IFERROR((((COUNTIF(Elève!ES13:EU13,"A"))*4)+((COUNTIF(Elève!ES13:EU13,"B"))*3)+((COUNTIF(Elève!ES13:EU13,"C"))*2)+((COUNTIF(Elève!ES13:EU13,"D"))*1))/(COUNTA(ES13:EU13)),"")</f>
        <v/>
      </c>
      <c r="EW13" s="68" t="str">
        <f t="shared" si="34"/>
        <v/>
      </c>
      <c r="EX13" s="67" t="str">
        <f>IF(COUNT(EL13,EQ13,EV13)=0,"",SUM(EL13,EQ13,EV13)/COUNT(EL13,EQ13,EV13))</f>
        <v/>
      </c>
      <c r="EY13" s="116" t="str">
        <f t="shared" si="35"/>
        <v/>
      </c>
      <c r="EZ13" s="111"/>
      <c r="FA13" s="65"/>
      <c r="FB13" s="66"/>
      <c r="FC13" s="67" t="str">
        <f>IFERROR((((COUNTIF(Elève!EZ13:FB13,"A"))*4)+((COUNTIF(Elève!EZ13:FB13,"B"))*3)+((COUNTIF(Elève!EZ13:FB13,"C"))*2)+((COUNTIF(Elève!EZ13:FB13,"D"))*1))/(COUNTA(EZ13:FB13)),"")</f>
        <v/>
      </c>
      <c r="FD13" s="68" t="str">
        <f t="shared" si="36"/>
        <v/>
      </c>
      <c r="FE13" s="64"/>
      <c r="FF13" s="65"/>
      <c r="FG13" s="66"/>
      <c r="FH13" s="67" t="str">
        <f>IFERROR((((COUNTIF(Elève!FE13:FG13,"A"))*4)+((COUNTIF(Elève!FE13:FG13,"B"))*3)+((COUNTIF(Elève!FE13:FG13,"C"))*2)+((COUNTIF(Elève!FE13:FG13,"D"))*1))/(COUNTA(FE13:FG13)),"")</f>
        <v/>
      </c>
      <c r="FI13" s="68" t="str">
        <f t="shared" si="37"/>
        <v/>
      </c>
      <c r="FJ13" s="64"/>
      <c r="FK13" s="65"/>
      <c r="FL13" s="66"/>
      <c r="FM13" s="67" t="str">
        <f>IFERROR((((COUNTIF(Elève!FJ13:FL13,"A"))*4)+((COUNTIF(Elève!FJ13:FL13,"B"))*3)+((COUNTIF(Elève!FJ13:FL13,"C"))*2)+((COUNTIF(Elève!FJ13:FL13,"D"))*1))/(COUNTA(FJ13:FL13)),"")</f>
        <v/>
      </c>
      <c r="FN13" s="68" t="str">
        <f t="shared" si="38"/>
        <v/>
      </c>
      <c r="FO13" s="67" t="str">
        <f>IF(COUNT(FC13,FH13,FM13)=0,"",SUM(FC13,FH13,FM13)/COUNT(FC13,FH13,FM13))</f>
        <v/>
      </c>
      <c r="FP13" s="116" t="str">
        <f t="shared" si="39"/>
        <v/>
      </c>
      <c r="FQ13" s="111"/>
      <c r="FR13" s="65"/>
      <c r="FS13" s="66"/>
      <c r="FT13" s="67" t="str">
        <f>IFERROR((((COUNTIF(Elève!FQ13:FS13,"A"))*4)+((COUNTIF(Elève!FQ13:FS13,"B"))*3)+((COUNTIF(Elève!FQ13:FS13,"C"))*2)+((COUNTIF(Elève!FQ13:FS13,"D"))*1))/(COUNTA(FQ13:FS13)),"")</f>
        <v/>
      </c>
      <c r="FU13" s="68" t="str">
        <f t="shared" si="40"/>
        <v/>
      </c>
      <c r="FV13" s="64"/>
      <c r="FW13" s="65"/>
      <c r="FX13" s="66"/>
      <c r="FY13" s="67" t="str">
        <f>IFERROR((((COUNTIF(Elève!FV13:FX13,"A"))*4)+((COUNTIF(Elève!FV13:FX13,"B"))*3)+((COUNTIF(Elève!FV13:FX13,"C"))*2)+((COUNTIF(Elève!FV13:FX13,"D"))*1))/(COUNTA(FV13:FX13)),"")</f>
        <v/>
      </c>
      <c r="FZ13" s="68" t="str">
        <f t="shared" si="41"/>
        <v/>
      </c>
      <c r="GA13" s="64"/>
      <c r="GB13" s="65"/>
      <c r="GC13" s="66"/>
      <c r="GD13" s="67" t="str">
        <f>IFERROR((((COUNTIF(Elève!GA13:GC13,"A"))*4)+((COUNTIF(Elève!GA13:GC13,"B"))*3)+((COUNTIF(Elève!GA13:GC13,"C"))*2)+((COUNTIF(Elève!GA13:GC13,"D"))*1))/(COUNTA(GA13:GC13)),"")</f>
        <v/>
      </c>
      <c r="GE13" s="68" t="str">
        <f t="shared" si="42"/>
        <v/>
      </c>
      <c r="GF13" s="67" t="str">
        <f>IF(COUNT(FT13,FY13,GD13)=0,"",SUM(FT13,FY13,GD13)/COUNT(FT13,FY13,GD13))</f>
        <v/>
      </c>
      <c r="GG13" s="116" t="str">
        <f t="shared" si="43"/>
        <v/>
      </c>
      <c r="GH13" s="111"/>
      <c r="GI13" s="65"/>
      <c r="GJ13" s="66"/>
      <c r="GK13" s="67" t="str">
        <f>IFERROR((((COUNTIF(Elève!GH13:GJ13,"A"))*4)+((COUNTIF(Elève!GH13:GJ13,"B"))*3)+((COUNTIF(Elève!GH13:GJ13,"C"))*2)+((COUNTIF(Elève!GH13:GJ13,"D"))*1))/(COUNTA(GH13:GJ13)),"")</f>
        <v/>
      </c>
      <c r="GL13" s="68" t="str">
        <f t="shared" si="44"/>
        <v/>
      </c>
      <c r="GM13" s="64"/>
      <c r="GN13" s="65"/>
      <c r="GO13" s="66"/>
      <c r="GP13" s="67" t="str">
        <f>IFERROR((((COUNTIF(Elève!GM13:GO13,"A"))*4)+((COUNTIF(Elève!GM13:GO13,"B"))*3)+((COUNTIF(Elève!GM13:GO13,"C"))*2)+((COUNTIF(Elève!GM13:GO13,"D"))*1))/(COUNTA(GM13:GO13)),"")</f>
        <v/>
      </c>
      <c r="GQ13" s="68" t="str">
        <f t="shared" si="45"/>
        <v/>
      </c>
      <c r="GR13" s="64"/>
      <c r="GS13" s="65"/>
      <c r="GT13" s="66"/>
      <c r="GU13" s="67" t="str">
        <f>IFERROR((((COUNTIF(Elève!GR13:GT13,"A"))*4)+((COUNTIF(Elève!GR13:GT13,"B"))*3)+((COUNTIF(Elève!GR13:GT13,"C"))*2)+((COUNTIF(Elève!GR13:GT13,"D"))*1))/(COUNTA(GR13:GT13)),"")</f>
        <v/>
      </c>
      <c r="GV13" s="68" t="str">
        <f t="shared" si="46"/>
        <v/>
      </c>
      <c r="GW13" s="67" t="str">
        <f>IF(COUNT(GK13,GP13,GU13)=0,"",SUM(GK13,GP13,GU13)/COUNT(GK13,GP13,GU13))</f>
        <v/>
      </c>
      <c r="GX13" s="116" t="str">
        <f t="shared" si="47"/>
        <v/>
      </c>
      <c r="GY13" s="111"/>
      <c r="GZ13" s="65"/>
      <c r="HA13" s="66"/>
      <c r="HB13" s="67" t="str">
        <f>IFERROR((((COUNTIF(Elève!GY13:HA13,"A"))*4)+((COUNTIF(Elève!GY13:HA13,"B"))*3)+((COUNTIF(Elève!GY13:HA13,"C"))*2)+((COUNTIF(Elève!GY13:HA13,"D"))*1))/(COUNTA(GY13:HA13)),"")</f>
        <v/>
      </c>
      <c r="HC13" s="68" t="str">
        <f t="shared" si="48"/>
        <v/>
      </c>
      <c r="HD13" s="64"/>
      <c r="HE13" s="65"/>
      <c r="HF13" s="66"/>
      <c r="HG13" s="67" t="str">
        <f>IFERROR((((COUNTIF(Elève!HD13:HF13,"A"))*4)+((COUNTIF(Elève!HD13:HF13,"B"))*3)+((COUNTIF(Elève!HD13:HF13,"C"))*2)+((COUNTIF(Elève!HD13:HF13,"D"))*1))/(COUNTA(HD13:HF13)),"")</f>
        <v/>
      </c>
      <c r="HH13" s="68" t="str">
        <f t="shared" si="49"/>
        <v/>
      </c>
      <c r="HI13" s="64"/>
      <c r="HJ13" s="65"/>
      <c r="HK13" s="66"/>
      <c r="HL13" s="67" t="str">
        <f>IFERROR((((COUNTIF(Elève!HI13:HK13,"A"))*4)+((COUNTIF(Elève!HI13:HK13,"B"))*3)+((COUNTIF(Elève!HI13:HK13,"C"))*2)+((COUNTIF(Elève!HI13:HK13,"D"))*1))/(COUNTA(HI13:HK13)),"")</f>
        <v/>
      </c>
      <c r="HM13" s="68" t="str">
        <f t="shared" si="50"/>
        <v/>
      </c>
      <c r="HN13" s="67" t="str">
        <f>IF(COUNT(HB13,HG13,HL13)=0,"",SUM(HB13,HG13,HL13)/COUNT(HB13,HG13,HL13))</f>
        <v/>
      </c>
      <c r="HO13" s="116" t="str">
        <f t="shared" si="51"/>
        <v/>
      </c>
      <c r="HP13" s="111"/>
      <c r="HQ13" s="65"/>
      <c r="HR13" s="66"/>
      <c r="HS13" s="67" t="str">
        <f>IFERROR((((COUNTIF(Elève!HP13:HR13,"A"))*4)+((COUNTIF(Elève!HP13:HR13,"B"))*3)+((COUNTIF(Elève!HP13:HR13,"C"))*2)+((COUNTIF(Elève!HP13:HR13,"D"))*1))/(COUNTA(HP13:HR13)),"")</f>
        <v/>
      </c>
      <c r="HT13" s="68" t="str">
        <f t="shared" si="52"/>
        <v/>
      </c>
      <c r="HU13" s="64"/>
      <c r="HV13" s="65"/>
      <c r="HW13" s="66"/>
      <c r="HX13" s="67" t="str">
        <f>IFERROR((((COUNTIF(Elève!HU13:HW13,"A"))*4)+((COUNTIF(Elève!HU13:HW13,"B"))*3)+((COUNTIF(Elève!HU13:HW13,"C"))*2)+((COUNTIF(Elève!HU13:HW13,"D"))*1))/(COUNTA(HU13:HW13)),"")</f>
        <v/>
      </c>
      <c r="HY13" s="68" t="str">
        <f t="shared" si="53"/>
        <v/>
      </c>
      <c r="HZ13" s="64"/>
      <c r="IA13" s="65"/>
      <c r="IB13" s="66"/>
      <c r="IC13" s="67" t="str">
        <f>IFERROR((((COUNTIF(Elève!HZ13:IB13,"A"))*4)+((COUNTIF(Elève!HZ13:IB13,"B"))*3)+((COUNTIF(Elève!HZ13:IB13,"C"))*2)+((COUNTIF(Elève!HZ13:IB13,"D"))*1))/(COUNTA(HZ13:IB13)),"")</f>
        <v/>
      </c>
      <c r="ID13" s="68" t="str">
        <f t="shared" si="54"/>
        <v/>
      </c>
      <c r="IE13" s="67" t="str">
        <f>IF(COUNT(HS13,HX13,IC13)=0,"",SUM(HS13,HX13,IC13)/COUNT(HS13,HX13,IC13))</f>
        <v/>
      </c>
      <c r="IF13" s="116" t="str">
        <f t="shared" si="55"/>
        <v/>
      </c>
      <c r="IG13" s="111"/>
      <c r="IH13" s="65"/>
      <c r="II13" s="66"/>
      <c r="IJ13" s="67" t="str">
        <f>IFERROR((((COUNTIF(Elève!IG13:II13,"A"))*4)+((COUNTIF(Elève!IG13:II13,"B"))*3)+((COUNTIF(Elève!IG13:II13,"C"))*2)+((COUNTIF(Elève!IG13:II13,"D"))*1))/(COUNTA(IG13:II13)),"")</f>
        <v/>
      </c>
      <c r="IK13" s="68" t="str">
        <f t="shared" si="56"/>
        <v/>
      </c>
      <c r="IL13" s="64"/>
      <c r="IM13" s="65"/>
      <c r="IN13" s="66"/>
      <c r="IO13" s="67" t="str">
        <f>IFERROR((((COUNTIF(Elève!IL13:IN13,"A"))*4)+((COUNTIF(Elève!IL13:IN13,"B"))*3)+((COUNTIF(Elève!IL13:IN13,"C"))*2)+((COUNTIF(Elève!IL13:IN13,"D"))*1))/(COUNTA(IL13:IN13)),"")</f>
        <v/>
      </c>
      <c r="IP13" s="68" t="str">
        <f t="shared" si="57"/>
        <v/>
      </c>
      <c r="IQ13" s="64"/>
      <c r="IR13" s="65"/>
      <c r="IS13" s="66"/>
      <c r="IT13" s="67" t="str">
        <f>IFERROR((((COUNTIF(Elève!IQ13:IS13,"A"))*4)+((COUNTIF(Elève!IQ13:IS13,"B"))*3)+((COUNTIF(Elève!IQ13:IS13,"C"))*2)+((COUNTIF(Elève!IQ13:IS13,"D"))*1))/(COUNTA(IQ13:IS13)),"")</f>
        <v/>
      </c>
      <c r="IU13" s="68" t="str">
        <f t="shared" si="58"/>
        <v/>
      </c>
      <c r="IV13" s="67" t="str">
        <f>IF(COUNT(IJ13,IO13,IT13)=0,"",SUM(IJ13,IO13,IT13)/COUNT(IJ13,IO13,IT13))</f>
        <v/>
      </c>
      <c r="IW13" s="116" t="str">
        <f t="shared" si="59"/>
        <v/>
      </c>
      <c r="IX13" s="111"/>
      <c r="IY13" s="65"/>
      <c r="IZ13" s="66"/>
      <c r="JA13" s="67" t="str">
        <f>IFERROR((((COUNTIF(Elève!IX13:IZ13,"A"))*4)+((COUNTIF(Elève!IX13:IZ13,"B"))*3)+((COUNTIF(Elève!IX13:IZ13,"C"))*2)+((COUNTIF(Elève!IX13:IZ13,"D"))*1))/(COUNTA(IX13:IZ13)),"")</f>
        <v/>
      </c>
      <c r="JB13" s="68" t="str">
        <f t="shared" si="60"/>
        <v/>
      </c>
      <c r="JC13" s="64"/>
      <c r="JD13" s="65"/>
      <c r="JE13" s="66"/>
      <c r="JF13" s="67" t="str">
        <f>IFERROR((((COUNTIF(Elève!JC13:JE13,"A"))*4)+((COUNTIF(Elève!JC13:JE13,"B"))*3)+((COUNTIF(Elève!JC13:JE13,"C"))*2)+((COUNTIF(Elève!JC13:JE13,"D"))*1))/(COUNTA(JC13:JE13)),"")</f>
        <v/>
      </c>
      <c r="JG13" s="68" t="str">
        <f t="shared" si="61"/>
        <v/>
      </c>
      <c r="JH13" s="64"/>
      <c r="JI13" s="65"/>
      <c r="JJ13" s="66"/>
      <c r="JK13" s="67" t="str">
        <f>IFERROR((((COUNTIF(Elève!JH13:JJ13,"A"))*4)+((COUNTIF(Elève!JH13:JJ13,"B"))*3)+((COUNTIF(Elève!JH13:JJ13,"C"))*2)+((COUNTIF(Elève!JH13:JJ13,"D"))*1))/(COUNTA(JH13:JJ13)),"")</f>
        <v/>
      </c>
      <c r="JL13" s="68" t="str">
        <f t="shared" si="62"/>
        <v/>
      </c>
      <c r="JM13" s="67" t="str">
        <f>IF(COUNT(JA13,JF13,JK13)=0,"",SUM(JA13,JF13,JK13)/COUNT(JA13,JF13,JK13))</f>
        <v/>
      </c>
      <c r="JN13" s="116" t="str">
        <f t="shared" si="63"/>
        <v/>
      </c>
      <c r="JO13" s="111"/>
      <c r="JP13" s="65"/>
      <c r="JQ13" s="66"/>
      <c r="JR13" s="67" t="str">
        <f>IFERROR((((COUNTIF(Elève!JO13:JQ13,"A"))*4)+((COUNTIF(Elève!JO13:JQ13,"B"))*3)+((COUNTIF(Elève!JO13:JQ13,"C"))*2)+((COUNTIF(Elève!JO13:JQ13,"D"))*1))/(COUNTA(JO13:JQ13)),"")</f>
        <v/>
      </c>
      <c r="JS13" s="68" t="str">
        <f t="shared" si="64"/>
        <v/>
      </c>
      <c r="JT13" s="64"/>
      <c r="JU13" s="65"/>
      <c r="JV13" s="66"/>
      <c r="JW13" s="67" t="str">
        <f>IFERROR((((COUNTIF(Elève!JT13:JV13,"A"))*4)+((COUNTIF(Elève!JT13:JV13,"B"))*3)+((COUNTIF(Elève!JT13:JV13,"C"))*2)+((COUNTIF(Elève!JT13:JV13,"D"))*1))/(COUNTA(JT13:JV13)),"")</f>
        <v/>
      </c>
      <c r="JX13" s="68" t="str">
        <f t="shared" si="65"/>
        <v/>
      </c>
      <c r="JY13" s="64"/>
      <c r="JZ13" s="65"/>
      <c r="KA13" s="66"/>
      <c r="KB13" s="67" t="str">
        <f>IFERROR((((COUNTIF(Elève!JY13:KA13,"A"))*4)+((COUNTIF(Elève!JY13:KA13,"B"))*3)+((COUNTIF(Elève!JY13:KA13,"C"))*2)+((COUNTIF(Elève!JY13:KA13,"D"))*1))/(COUNTA(JY13:KA13)),"")</f>
        <v/>
      </c>
      <c r="KC13" s="68" t="str">
        <f t="shared" si="66"/>
        <v/>
      </c>
      <c r="KD13" s="67" t="str">
        <f>IF(COUNT(JR13,JW13,KB13)=0,"",SUM(JR13,JW13,KB13)/COUNT(JR13,JW13,KB13))</f>
        <v/>
      </c>
      <c r="KE13" s="116" t="str">
        <f t="shared" si="67"/>
        <v/>
      </c>
      <c r="KF13" s="111"/>
      <c r="KG13" s="65"/>
      <c r="KH13" s="66"/>
      <c r="KI13" s="67" t="str">
        <f>IFERROR((((COUNTIF(Elève!KF13:KH13,"A"))*4)+((COUNTIF(Elève!KF13:KH13,"B"))*3)+((COUNTIF(Elève!KF13:KH13,"C"))*2)+((COUNTIF(Elève!KF13:KH13,"D"))*1))/(COUNTA(KF13:KH13)),"")</f>
        <v/>
      </c>
      <c r="KJ13" s="68" t="str">
        <f t="shared" si="68"/>
        <v/>
      </c>
      <c r="KK13" s="64"/>
      <c r="KL13" s="65"/>
      <c r="KM13" s="66"/>
      <c r="KN13" s="67" t="str">
        <f>IFERROR((((COUNTIF(Elève!KK13:KM13,"A"))*4)+((COUNTIF(Elève!KK13:KM13,"B"))*3)+((COUNTIF(Elève!KK13:KM13,"C"))*2)+((COUNTIF(Elève!KK13:KM13,"D"))*1))/(COUNTA(KK13:KM13)),"")</f>
        <v/>
      </c>
      <c r="KO13" s="68" t="str">
        <f t="shared" si="69"/>
        <v/>
      </c>
      <c r="KP13" s="64"/>
      <c r="KQ13" s="65"/>
      <c r="KR13" s="66"/>
      <c r="KS13" s="67" t="str">
        <f>IFERROR((((COUNTIF(Elève!KP13:KR13,"A"))*4)+((COUNTIF(Elève!KP13:KR13,"B"))*3)+((COUNTIF(Elève!KP13:KR13,"C"))*2)+((COUNTIF(Elève!KP13:KR13,"D"))*1))/(COUNTA(KP13:KR13)),"")</f>
        <v/>
      </c>
      <c r="KT13" s="68" t="str">
        <f t="shared" si="70"/>
        <v/>
      </c>
      <c r="KU13" s="67" t="str">
        <f>IF(COUNT(KI13,KN13,KS13)=0,"",SUM(KI13,KN13,KS13)/COUNT(KI13,KN13,KS13))</f>
        <v/>
      </c>
      <c r="KV13" s="116" t="str">
        <f t="shared" si="71"/>
        <v/>
      </c>
      <c r="KW13" s="111"/>
      <c r="KX13" s="65"/>
      <c r="KY13" s="66"/>
      <c r="KZ13" s="67" t="str">
        <f>IFERROR((((COUNTIF(Elève!KW13:KY13,"A"))*4)+((COUNTIF(Elève!KW13:KY13,"B"))*3)+((COUNTIF(Elève!KW13:KY13,"C"))*2)+((COUNTIF(Elève!KW13:KY13,"D"))*1))/(COUNTA(KW13:KY13)),"")</f>
        <v/>
      </c>
      <c r="LA13" s="68" t="str">
        <f t="shared" si="72"/>
        <v/>
      </c>
      <c r="LB13" s="64"/>
      <c r="LC13" s="65"/>
      <c r="LD13" s="66"/>
      <c r="LE13" s="67" t="str">
        <f>IFERROR((((COUNTIF(Elève!LB13:LD13,"A"))*4)+((COUNTIF(Elève!LB13:LD13,"B"))*3)+((COUNTIF(Elève!LB13:LD13,"C"))*2)+((COUNTIF(Elève!LB13:LD13,"D"))*1))/(COUNTA(LB13:LD13)),"")</f>
        <v/>
      </c>
      <c r="LF13" s="68" t="str">
        <f t="shared" si="73"/>
        <v/>
      </c>
      <c r="LG13" s="64"/>
      <c r="LH13" s="65"/>
      <c r="LI13" s="66"/>
      <c r="LJ13" s="67" t="str">
        <f>IFERROR((((COUNTIF(Elève!LG13:LI13,"A"))*4)+((COUNTIF(Elève!LG13:LI13,"B"))*3)+((COUNTIF(Elève!LG13:LI13,"C"))*2)+((COUNTIF(Elève!LG13:LI13,"D"))*1))/(COUNTA(LG13:LI13)),"")</f>
        <v/>
      </c>
      <c r="LK13" s="68" t="str">
        <f t="shared" si="74"/>
        <v/>
      </c>
      <c r="LL13" s="67" t="str">
        <f>IF(COUNT(KZ13,LE13,LJ13)=0,"",SUM(KZ13,LE13,LJ13)/COUNT(KZ13,LE13,LJ13))</f>
        <v/>
      </c>
      <c r="LM13" s="116" t="str">
        <f t="shared" si="75"/>
        <v/>
      </c>
      <c r="LN13" s="111"/>
      <c r="LO13" s="65"/>
      <c r="LP13" s="66"/>
      <c r="LQ13" s="67" t="str">
        <f>IFERROR((((COUNTIF(Elève!LN13:LP13,"A"))*4)+((COUNTIF(Elève!LN13:LP13,"B"))*3)+((COUNTIF(Elève!LN13:LP13,"C"))*2)+((COUNTIF(Elève!LN13:LP13,"D"))*1))/(COUNTA(LN13:LP13)),"")</f>
        <v/>
      </c>
      <c r="LR13" s="68" t="str">
        <f t="shared" si="76"/>
        <v/>
      </c>
      <c r="LS13" s="64"/>
      <c r="LT13" s="65"/>
      <c r="LU13" s="66"/>
      <c r="LV13" s="67" t="str">
        <f>IFERROR((((COUNTIF(Elève!LS13:LU13,"A"))*4)+((COUNTIF(Elève!LS13:LU13,"B"))*3)+((COUNTIF(Elève!LS13:LU13,"C"))*2)+((COUNTIF(Elève!LS13:LU13,"D"))*1))/(COUNTA(LS13:LU13)),"")</f>
        <v/>
      </c>
      <c r="LW13" s="68" t="str">
        <f t="shared" si="77"/>
        <v/>
      </c>
      <c r="LX13" s="64"/>
      <c r="LY13" s="65"/>
      <c r="LZ13" s="66"/>
      <c r="MA13" s="67" t="str">
        <f>IFERROR((((COUNTIF(Elève!LX13:LZ13,"A"))*4)+((COUNTIF(Elève!LX13:LZ13,"B"))*3)+((COUNTIF(Elève!LX13:LZ13,"C"))*2)+((COUNTIF(Elève!LX13:LZ13,"D"))*1))/(COUNTA(LX13:LZ13)),"")</f>
        <v/>
      </c>
      <c r="MB13" s="68" t="str">
        <f t="shared" si="78"/>
        <v/>
      </c>
      <c r="MC13" s="67" t="str">
        <f>IF(COUNT(LQ13,LV13,MA13)=0,"",SUM(LQ13,LV13,MA13)/COUNT(LQ13,LV13,MA13))</f>
        <v/>
      </c>
      <c r="MD13" s="116" t="str">
        <f t="shared" si="79"/>
        <v/>
      </c>
      <c r="ME13" s="111"/>
      <c r="MF13" s="65"/>
      <c r="MG13" s="66"/>
      <c r="MH13" s="67" t="str">
        <f>IFERROR((((COUNTIF(Elève!ME13:MG13,"A"))*4)+((COUNTIF(Elève!ME13:MG13,"B"))*3)+((COUNTIF(Elève!ME13:MG13,"C"))*2)+((COUNTIF(Elève!ME13:MG13,"D"))*1))/(COUNTA(ME13:MG13)),"")</f>
        <v/>
      </c>
      <c r="MI13" s="68" t="str">
        <f t="shared" si="80"/>
        <v/>
      </c>
      <c r="MJ13" s="64"/>
      <c r="MK13" s="65"/>
      <c r="ML13" s="66"/>
      <c r="MM13" s="67" t="str">
        <f>IFERROR((((COUNTIF(Elève!MJ13:ML13,"A"))*4)+((COUNTIF(Elève!MJ13:ML13,"B"))*3)+((COUNTIF(Elève!MJ13:ML13,"C"))*2)+((COUNTIF(Elève!MJ13:ML13,"D"))*1))/(COUNTA(MJ13:ML13)),"")</f>
        <v/>
      </c>
      <c r="MN13" s="68" t="str">
        <f t="shared" si="81"/>
        <v/>
      </c>
      <c r="MO13" s="64"/>
      <c r="MP13" s="65"/>
      <c r="MQ13" s="66"/>
      <c r="MR13" s="67" t="str">
        <f>IFERROR((((COUNTIF(Elève!MO13:MQ13,"A"))*4)+((COUNTIF(Elève!MO13:MQ13,"B"))*3)+((COUNTIF(Elève!MO13:MQ13,"C"))*2)+((COUNTIF(Elève!MO13:MQ13,"D"))*1))/(COUNTA(MO13:MQ13)),"")</f>
        <v/>
      </c>
      <c r="MS13" s="68" t="str">
        <f t="shared" si="82"/>
        <v/>
      </c>
      <c r="MT13" s="67" t="str">
        <f>IF(COUNT(MH13,MM13,MR13)=0,"",SUM(MH13,MM13,MR13)/COUNT(MH13,MM13,MR13))</f>
        <v/>
      </c>
      <c r="MU13" s="116" t="str">
        <f t="shared" si="83"/>
        <v/>
      </c>
      <c r="MV13" s="111"/>
      <c r="MW13" s="65"/>
      <c r="MX13" s="66"/>
      <c r="MY13" s="67" t="str">
        <f>IFERROR((((COUNTIF(Elève!MV13:MX13,"A"))*4)+((COUNTIF(Elève!MV13:MX13,"B"))*3)+((COUNTIF(Elève!MV13:MX13,"C"))*2)+((COUNTIF(Elève!MV13:MX13,"D"))*1))/(COUNTA(MV13:MX13)),"")</f>
        <v/>
      </c>
      <c r="MZ13" s="68" t="str">
        <f t="shared" si="84"/>
        <v/>
      </c>
      <c r="NA13" s="64"/>
      <c r="NB13" s="65"/>
      <c r="NC13" s="66"/>
      <c r="ND13" s="67" t="str">
        <f>IFERROR((((COUNTIF(Elève!NA13:NC13,"A"))*4)+((COUNTIF(Elève!NA13:NC13,"B"))*3)+((COUNTIF(Elève!NA13:NC13,"C"))*2)+((COUNTIF(Elève!NA13:NC13,"D"))*1))/(COUNTA(NA13:NC13)),"")</f>
        <v/>
      </c>
      <c r="NE13" s="68" t="str">
        <f t="shared" si="85"/>
        <v/>
      </c>
      <c r="NF13" s="64"/>
      <c r="NG13" s="65"/>
      <c r="NH13" s="66"/>
      <c r="NI13" s="67" t="str">
        <f>IFERROR((((COUNTIF(Elève!NF13:NH13,"A"))*4)+((COUNTIF(Elève!NF13:NH13,"B"))*3)+((COUNTIF(Elève!NF13:NH13,"C"))*2)+((COUNTIF(Elève!NF13:NH13,"D"))*1))/(COUNTA(NF13:NH13)),"")</f>
        <v/>
      </c>
      <c r="NJ13" s="68" t="str">
        <f t="shared" si="86"/>
        <v/>
      </c>
      <c r="NK13" s="67" t="str">
        <f>IF(COUNT(MY13,ND13,NI13)=0,"",SUM(MY13,ND13,NI13)/COUNT(MY13,ND13,NI13))</f>
        <v/>
      </c>
      <c r="NL13" s="116" t="str">
        <f t="shared" si="87"/>
        <v/>
      </c>
      <c r="NM13" s="111"/>
      <c r="NN13" s="65"/>
      <c r="NO13" s="66"/>
      <c r="NP13" s="67" t="str">
        <f>IFERROR((((COUNTIF(Elève!NM13:NO13,"A"))*4)+((COUNTIF(Elève!NM13:NO13,"B"))*3)+((COUNTIF(Elève!NM13:NO13,"C"))*2)+((COUNTIF(Elève!NM13:NO13,"D"))*1))/(COUNTA(NM13:NO13)),"")</f>
        <v/>
      </c>
      <c r="NQ13" s="68" t="str">
        <f t="shared" si="88"/>
        <v/>
      </c>
      <c r="NR13" s="64"/>
      <c r="NS13" s="65"/>
      <c r="NT13" s="66"/>
      <c r="NU13" s="67" t="str">
        <f>IFERROR((((COUNTIF(Elève!NR13:NT13,"A"))*4)+((COUNTIF(Elève!NR13:NT13,"B"))*3)+((COUNTIF(Elève!NR13:NT13,"C"))*2)+((COUNTIF(Elève!NR13:NT13,"D"))*1))/(COUNTA(NR13:NT13)),"")</f>
        <v/>
      </c>
      <c r="NV13" s="68" t="str">
        <f t="shared" si="89"/>
        <v/>
      </c>
      <c r="NW13" s="64"/>
      <c r="NX13" s="65"/>
      <c r="NY13" s="66"/>
      <c r="NZ13" s="67" t="str">
        <f>IFERROR((((COUNTIF(Elève!NW13:NY13,"A"))*4)+((COUNTIF(Elève!NW13:NY13,"B"))*3)+((COUNTIF(Elève!NW13:NY13,"C"))*2)+((COUNTIF(Elève!NW13:NY13,"D"))*1))/(COUNTA(NW13:NY13)),"")</f>
        <v/>
      </c>
      <c r="OA13" s="68" t="str">
        <f t="shared" si="90"/>
        <v/>
      </c>
      <c r="OB13" s="67" t="str">
        <f>IF(COUNT(NP13,NU13,NZ13)=0,"",SUM(NP13,NU13,NZ13)/COUNT(NP13,NU13,NZ13))</f>
        <v/>
      </c>
      <c r="OC13" s="116" t="str">
        <f t="shared" si="91"/>
        <v/>
      </c>
      <c r="OD13" s="111"/>
      <c r="OE13" s="65"/>
      <c r="OF13" s="66"/>
      <c r="OG13" s="67" t="str">
        <f>IFERROR((((COUNTIF(Elève!OD13:OF13,"A"))*4)+((COUNTIF(Elève!OD13:OF13,"B"))*3)+((COUNTIF(Elève!OD13:OF13,"C"))*2)+((COUNTIF(Elève!OD13:OF13,"D"))*1))/(COUNTA(OD13:OF13)),"")</f>
        <v/>
      </c>
      <c r="OH13" s="68" t="str">
        <f t="shared" si="92"/>
        <v/>
      </c>
      <c r="OI13" s="64"/>
      <c r="OJ13" s="65"/>
      <c r="OK13" s="66"/>
      <c r="OL13" s="67" t="str">
        <f>IFERROR((((COUNTIF(Elève!OI13:OK13,"A"))*4)+((COUNTIF(Elève!OI13:OK13,"B"))*3)+((COUNTIF(Elève!OI13:OK13,"C"))*2)+((COUNTIF(Elève!OI13:OK13,"D"))*1))/(COUNTA(OI13:OK13)),"")</f>
        <v/>
      </c>
      <c r="OM13" s="68" t="str">
        <f t="shared" si="93"/>
        <v/>
      </c>
      <c r="ON13" s="64"/>
      <c r="OO13" s="65"/>
      <c r="OP13" s="66"/>
      <c r="OQ13" s="67" t="str">
        <f>IFERROR((((COUNTIF(Elève!ON13:OP13,"A"))*4)+((COUNTIF(Elève!ON13:OP13,"B"))*3)+((COUNTIF(Elève!ON13:OP13,"C"))*2)+((COUNTIF(Elève!ON13:OP13,"D"))*1))/(COUNTA(ON13:OP13)),"")</f>
        <v/>
      </c>
      <c r="OR13" s="68" t="str">
        <f t="shared" si="94"/>
        <v/>
      </c>
      <c r="OS13" s="67" t="str">
        <f>IF(COUNT(OG13,OL13,OQ13)=0,"",SUM(OG13,OL13,OQ13)/COUNT(OG13,OL13,OQ13))</f>
        <v/>
      </c>
      <c r="OT13" s="116" t="str">
        <f t="shared" si="95"/>
        <v/>
      </c>
      <c r="OU13" s="111"/>
      <c r="OV13" s="65"/>
      <c r="OW13" s="66"/>
      <c r="OX13" s="67" t="str">
        <f>IFERROR((((COUNTIF(Elève!OU13:OW13,"A"))*4)+((COUNTIF(Elève!OU13:OW13,"B"))*3)+((COUNTIF(Elève!OU13:OW13,"C"))*2)+((COUNTIF(Elève!OU13:OW13,"D"))*1))/(COUNTA(OU13:OW13)),"")</f>
        <v/>
      </c>
      <c r="OY13" s="68" t="str">
        <f t="shared" si="96"/>
        <v/>
      </c>
      <c r="OZ13" s="64"/>
      <c r="PA13" s="65"/>
      <c r="PB13" s="66"/>
      <c r="PC13" s="67" t="str">
        <f>IFERROR((((COUNTIF(Elève!OZ13:PB13,"A"))*4)+((COUNTIF(Elève!OZ13:PB13,"B"))*3)+((COUNTIF(Elève!OZ13:PB13,"C"))*2)+((COUNTIF(Elève!OZ13:PB13,"D"))*1))/(COUNTA(OZ13:PB13)),"")</f>
        <v/>
      </c>
      <c r="PD13" s="68" t="str">
        <f t="shared" si="97"/>
        <v/>
      </c>
      <c r="PE13" s="64"/>
      <c r="PF13" s="65"/>
      <c r="PG13" s="66"/>
      <c r="PH13" s="67" t="str">
        <f>IFERROR((((COUNTIF(Elève!PE13:PG13,"A"))*4)+((COUNTIF(Elève!PE13:PG13,"B"))*3)+((COUNTIF(Elève!PE13:PG13,"C"))*2)+((COUNTIF(Elève!PE13:PG13,"D"))*1))/(COUNTA(PE13:PG13)),"")</f>
        <v/>
      </c>
      <c r="PI13" s="68" t="str">
        <f t="shared" si="98"/>
        <v/>
      </c>
      <c r="PJ13" s="67" t="str">
        <f>IF(COUNT(OX13,PC13,PH13)=0,"",SUM(OX13,PC13,PH13)/COUNT(OX13,PC13,PH13))</f>
        <v/>
      </c>
      <c r="PK13" s="116" t="str">
        <f t="shared" si="99"/>
        <v/>
      </c>
      <c r="PL13" s="111"/>
      <c r="PM13" s="65"/>
      <c r="PN13" s="66"/>
      <c r="PO13" s="67" t="str">
        <f>IFERROR((((COUNTIF(Elève!PL13:PN13,"A"))*4)+((COUNTIF(Elève!PL13:PN13,"B"))*3)+((COUNTIF(Elève!PL13:PN13,"C"))*2)+((COUNTIF(Elève!PL13:PN13,"D"))*1))/(COUNTA(PL13:PN13)),"")</f>
        <v/>
      </c>
      <c r="PP13" s="68" t="str">
        <f t="shared" si="100"/>
        <v/>
      </c>
      <c r="PQ13" s="64"/>
      <c r="PR13" s="65"/>
      <c r="PS13" s="66"/>
      <c r="PT13" s="67" t="str">
        <f>IFERROR((((COUNTIF(Elève!PQ13:PS13,"A"))*4)+((COUNTIF(Elève!PQ13:PS13,"B"))*3)+((COUNTIF(Elève!PQ13:PS13,"C"))*2)+((COUNTIF(Elève!PQ13:PS13,"D"))*1))/(COUNTA(PQ13:PS13)),"")</f>
        <v/>
      </c>
      <c r="PU13" s="68" t="str">
        <f t="shared" si="101"/>
        <v/>
      </c>
      <c r="PV13" s="64"/>
      <c r="PW13" s="65"/>
      <c r="PX13" s="66"/>
      <c r="PY13" s="67" t="str">
        <f>IFERROR((((COUNTIF(Elève!PV13:PX13,"A"))*4)+((COUNTIF(Elève!PV13:PX13,"B"))*3)+((COUNTIF(Elève!PV13:PX13,"C"))*2)+((COUNTIF(Elève!PV13:PX13,"D"))*1))/(COUNTA(PV13:PX13)),"")</f>
        <v/>
      </c>
      <c r="PZ13" s="68" t="str">
        <f t="shared" si="102"/>
        <v/>
      </c>
      <c r="QA13" s="67" t="str">
        <f>IF(COUNT(PO13,PT13,PY13)=0,"",SUM(PO13,PT13,PY13)/COUNT(PO13,PT13,PY13))</f>
        <v/>
      </c>
      <c r="QB13" s="116" t="str">
        <f t="shared" si="103"/>
        <v/>
      </c>
      <c r="QC13" s="111"/>
      <c r="QD13" s="65"/>
      <c r="QE13" s="66"/>
      <c r="QF13" s="67" t="str">
        <f>IFERROR((((COUNTIF(Elève!QC13:QE13,"A"))*4)+((COUNTIF(Elève!QC13:QE13,"B"))*3)+((COUNTIF(Elève!QC13:QE13,"C"))*2)+((COUNTIF(Elève!QC13:QE13,"D"))*1))/(COUNTA(QC13:QE13)),"")</f>
        <v/>
      </c>
      <c r="QG13" s="68" t="str">
        <f t="shared" si="104"/>
        <v/>
      </c>
      <c r="QH13" s="64"/>
      <c r="QI13" s="65"/>
      <c r="QJ13" s="66"/>
      <c r="QK13" s="67" t="str">
        <f>IFERROR((((COUNTIF(Elève!QH13:QJ13,"A"))*4)+((COUNTIF(Elève!QH13:QJ13,"B"))*3)+((COUNTIF(Elève!QH13:QJ13,"C"))*2)+((COUNTIF(Elève!QH13:QJ13,"D"))*1))/(COUNTA(QH13:QJ13)),"")</f>
        <v/>
      </c>
      <c r="QL13" s="68" t="str">
        <f t="shared" si="105"/>
        <v/>
      </c>
      <c r="QM13" s="64"/>
      <c r="QN13" s="65"/>
      <c r="QO13" s="66"/>
      <c r="QP13" s="67" t="str">
        <f>IFERROR((((COUNTIF(Elève!QM13:QO13,"A"))*4)+((COUNTIF(Elève!QM13:QO13,"B"))*3)+((COUNTIF(Elève!QM13:QO13,"C"))*2)+((COUNTIF(Elève!QM13:QO13,"D"))*1))/(COUNTA(QM13:QO13)),"")</f>
        <v/>
      </c>
      <c r="QQ13" s="68" t="str">
        <f t="shared" si="106"/>
        <v/>
      </c>
      <c r="QR13" s="67" t="str">
        <f>IF(COUNT(QF13,QK13,QP13)=0,"",SUM(QF13,QK13,QP13)/COUNT(QF13,QK13,QP13))</f>
        <v/>
      </c>
      <c r="QS13" s="116" t="str">
        <f t="shared" si="107"/>
        <v/>
      </c>
      <c r="QT13" s="111"/>
      <c r="QU13" s="65"/>
      <c r="QV13" s="66"/>
      <c r="QW13" s="67" t="str">
        <f>IFERROR((((COUNTIF(Elève!QT13:QV13,"A"))*4)+((COUNTIF(Elève!QT13:QV13,"B"))*3)+((COUNTIF(Elève!QT13:QV13,"C"))*2)+((COUNTIF(Elève!QT13:QV13,"D"))*1))/(COUNTA(QT13:QV13)),"")</f>
        <v/>
      </c>
      <c r="QX13" s="68" t="str">
        <f t="shared" si="108"/>
        <v/>
      </c>
      <c r="QY13" s="64"/>
      <c r="QZ13" s="65"/>
      <c r="RA13" s="66"/>
      <c r="RB13" s="67" t="str">
        <f>IFERROR((((COUNTIF(Elève!QY13:RA13,"A"))*4)+((COUNTIF(Elève!QY13:RA13,"B"))*3)+((COUNTIF(Elève!QY13:RA13,"C"))*2)+((COUNTIF(Elève!QY13:RA13,"D"))*1))/(COUNTA(QY13:RA13)),"")</f>
        <v/>
      </c>
      <c r="RC13" s="68" t="str">
        <f t="shared" si="109"/>
        <v/>
      </c>
      <c r="RD13" s="64"/>
      <c r="RE13" s="65"/>
      <c r="RF13" s="66"/>
      <c r="RG13" s="67" t="str">
        <f>IFERROR((((COUNTIF(Elève!RD13:RF13,"A"))*4)+((COUNTIF(Elève!RD13:RF13,"B"))*3)+((COUNTIF(Elève!RD13:RF13,"C"))*2)+((COUNTIF(Elève!RD13:RF13,"D"))*1))/(COUNTA(RD13:RF13)),"")</f>
        <v/>
      </c>
      <c r="RH13" s="68" t="str">
        <f t="shared" si="110"/>
        <v/>
      </c>
      <c r="RI13" s="67" t="str">
        <f>IF(COUNT(QW13,RB13,RG13)=0,"",SUM(QW13,RB13,RG13)/COUNT(QW13,RB13,RG13))</f>
        <v/>
      </c>
      <c r="RJ13" s="116" t="str">
        <f t="shared" si="111"/>
        <v/>
      </c>
      <c r="RK13" s="111"/>
      <c r="RL13" s="65"/>
      <c r="RM13" s="66"/>
      <c r="RN13" s="67" t="str">
        <f>IFERROR((((COUNTIF(Elève!RK13:RM13,"A"))*4)+((COUNTIF(Elève!RK13:RM13,"B"))*3)+((COUNTIF(Elève!RK13:RM13,"C"))*2)+((COUNTIF(Elève!RK13:RM13,"D"))*1))/(COUNTA(RK13:RM13)),"")</f>
        <v/>
      </c>
      <c r="RO13" s="68" t="str">
        <f t="shared" si="112"/>
        <v/>
      </c>
      <c r="RP13" s="64"/>
      <c r="RQ13" s="65"/>
      <c r="RR13" s="66"/>
      <c r="RS13" s="67" t="str">
        <f>IFERROR((((COUNTIF(Elève!RP13:RR13,"A"))*4)+((COUNTIF(Elève!RP13:RR13,"B"))*3)+((COUNTIF(Elève!RP13:RR13,"C"))*2)+((COUNTIF(Elève!RP13:RR13,"D"))*1))/(COUNTA(RP13:RR13)),"")</f>
        <v/>
      </c>
      <c r="RT13" s="68" t="str">
        <f t="shared" si="113"/>
        <v/>
      </c>
      <c r="RU13" s="64"/>
      <c r="RV13" s="65"/>
      <c r="RW13" s="66"/>
      <c r="RX13" s="67" t="str">
        <f>IFERROR((((COUNTIF(Elève!RU13:RW13,"A"))*4)+((COUNTIF(Elève!RU13:RW13,"B"))*3)+((COUNTIF(Elève!RU13:RW13,"C"))*2)+((COUNTIF(Elève!RU13:RW13,"D"))*1))/(COUNTA(RU13:RW13)),"")</f>
        <v/>
      </c>
      <c r="RY13" s="68" t="str">
        <f t="shared" si="114"/>
        <v/>
      </c>
      <c r="RZ13" s="67" t="str">
        <f>IF(COUNT(RN13,RS13,RX13)=0,"",SUM(RN13,RS13,RX13)/COUNT(RN13,RS13,RX13))</f>
        <v/>
      </c>
      <c r="SA13" s="116" t="str">
        <f t="shared" si="115"/>
        <v/>
      </c>
      <c r="SB13" s="111"/>
      <c r="SC13" s="65"/>
      <c r="SD13" s="66"/>
      <c r="SE13" s="67" t="str">
        <f>IFERROR((((COUNTIF(Elève!SB13:SD13,"A"))*4)+((COUNTIF(Elève!SB13:SD13,"B"))*3)+((COUNTIF(Elève!SB13:SD13,"C"))*2)+((COUNTIF(Elève!SB13:SD13,"D"))*1))/(COUNTA(SB13:SD13)),"")</f>
        <v/>
      </c>
      <c r="SF13" s="68" t="str">
        <f t="shared" si="116"/>
        <v/>
      </c>
      <c r="SG13" s="64"/>
      <c r="SH13" s="65"/>
      <c r="SI13" s="66"/>
      <c r="SJ13" s="67" t="str">
        <f>IFERROR((((COUNTIF(Elève!SG13:SI13,"A"))*4)+((COUNTIF(Elève!SG13:SI13,"B"))*3)+((COUNTIF(Elève!SG13:SI13,"C"))*2)+((COUNTIF(Elève!SG13:SI13,"D"))*1))/(COUNTA(SG13:SI13)),"")</f>
        <v/>
      </c>
      <c r="SK13" s="68" t="str">
        <f t="shared" si="117"/>
        <v/>
      </c>
      <c r="SL13" s="64"/>
      <c r="SM13" s="65"/>
      <c r="SN13" s="66"/>
      <c r="SO13" s="67" t="str">
        <f>IFERROR((((COUNTIF(Elève!SL13:SN13,"A"))*4)+((COUNTIF(Elève!SL13:SN13,"B"))*3)+((COUNTIF(Elève!SL13:SN13,"C"))*2)+((COUNTIF(Elève!SL13:SN13,"D"))*1))/(COUNTA(SL13:SN13)),"")</f>
        <v/>
      </c>
      <c r="SP13" s="68" t="str">
        <f t="shared" si="118"/>
        <v/>
      </c>
      <c r="SQ13" s="67" t="str">
        <f>IF(COUNT(SE13,SJ13,SO13)=0,"",SUM(SE13,SJ13,SO13)/COUNT(SE13,SJ13,SO13))</f>
        <v/>
      </c>
      <c r="SR13" s="116" t="str">
        <f t="shared" si="119"/>
        <v/>
      </c>
      <c r="SS13" s="111"/>
      <c r="ST13" s="65"/>
      <c r="SU13" s="66"/>
      <c r="SV13" s="67" t="str">
        <f>IFERROR((((COUNTIF(Elève!SS13:SU13,"A"))*4)+((COUNTIF(Elève!SS13:SU13,"B"))*3)+((COUNTIF(Elève!SS13:SU13,"C"))*2)+((COUNTIF(Elève!SS13:SU13,"D"))*1))/(COUNTA(SS13:SU13)),"")</f>
        <v/>
      </c>
      <c r="SW13" s="68" t="str">
        <f t="shared" si="120"/>
        <v/>
      </c>
      <c r="SX13" s="64"/>
      <c r="SY13" s="65"/>
      <c r="SZ13" s="66"/>
      <c r="TA13" s="67" t="str">
        <f>IFERROR((((COUNTIF(Elève!SX13:SZ13,"A"))*4)+((COUNTIF(Elève!SX13:SZ13,"B"))*3)+((COUNTIF(Elève!SX13:SZ13,"C"))*2)+((COUNTIF(Elève!SX13:SZ13,"D"))*1))/(COUNTA(SX13:SZ13)),"")</f>
        <v/>
      </c>
      <c r="TB13" s="68" t="str">
        <f t="shared" si="121"/>
        <v/>
      </c>
      <c r="TC13" s="64"/>
      <c r="TD13" s="65"/>
      <c r="TE13" s="66"/>
      <c r="TF13" s="67" t="str">
        <f>IFERROR((((COUNTIF(Elève!TC13:TE13,"A"))*4)+((COUNTIF(Elève!TC13:TE13,"B"))*3)+((COUNTIF(Elève!TC13:TE13,"C"))*2)+((COUNTIF(Elève!TC13:TE13,"D"))*1))/(COUNTA(TC13:TE13)),"")</f>
        <v/>
      </c>
      <c r="TG13" s="68" t="str">
        <f t="shared" si="122"/>
        <v/>
      </c>
      <c r="TH13" s="67" t="str">
        <f>IF(COUNT(SV13,TA13,TF13)=0,"",SUM(SV13,TA13,TF13)/COUNT(SV13,TA13,TF13))</f>
        <v/>
      </c>
      <c r="TI13" s="116" t="str">
        <f t="shared" si="123"/>
        <v/>
      </c>
      <c r="TJ13" s="111"/>
      <c r="TK13" s="65"/>
      <c r="TL13" s="66"/>
      <c r="TM13" s="67" t="str">
        <f>IFERROR((((COUNTIF(Elève!TJ13:TL13,"A"))*4)+((COUNTIF(Elève!TJ13:TL13,"B"))*3)+((COUNTIF(Elève!TJ13:TL13,"C"))*2)+((COUNTIF(Elève!TJ13:TL13,"D"))*1))/(COUNTA(TJ13:TL13)),"")</f>
        <v/>
      </c>
      <c r="TN13" s="68" t="str">
        <f t="shared" si="124"/>
        <v/>
      </c>
      <c r="TO13" s="64"/>
      <c r="TP13" s="65"/>
      <c r="TQ13" s="66"/>
      <c r="TR13" s="67" t="str">
        <f>IFERROR((((COUNTIF(Elève!TO13:TQ13,"A"))*4)+((COUNTIF(Elève!TO13:TQ13,"B"))*3)+((COUNTIF(Elève!TO13:TQ13,"C"))*2)+((COUNTIF(Elève!TO13:TQ13,"D"))*1))/(COUNTA(TO13:TQ13)),"")</f>
        <v/>
      </c>
      <c r="TS13" s="68" t="str">
        <f t="shared" si="125"/>
        <v/>
      </c>
      <c r="TT13" s="64"/>
      <c r="TU13" s="65"/>
      <c r="TV13" s="66"/>
      <c r="TW13" s="67" t="str">
        <f>IFERROR((((COUNTIF(Elève!TT13:TV13,"A"))*4)+((COUNTIF(Elève!TT13:TV13,"B"))*3)+((COUNTIF(Elève!TT13:TV13,"C"))*2)+((COUNTIF(Elève!TT13:TV13,"D"))*1))/(COUNTA(TT13:TV13)),"")</f>
        <v/>
      </c>
      <c r="TX13" s="68" t="str">
        <f t="shared" si="126"/>
        <v/>
      </c>
      <c r="TY13" s="67" t="str">
        <f>IF(COUNT(TM13,TR13,TW13)=0,"",SUM(TM13,TR13,TW13)/COUNT(TM13,TR13,TW13))</f>
        <v/>
      </c>
      <c r="TZ13" s="116" t="str">
        <f t="shared" si="127"/>
        <v/>
      </c>
    </row>
    <row r="14" spans="1:546" s="2" customFormat="1" ht="16.5" customHeight="1" thickBot="1" x14ac:dyDescent="0.3">
      <c r="A14" s="95" t="s">
        <v>16</v>
      </c>
      <c r="B14" s="96">
        <v>1</v>
      </c>
      <c r="C14" s="162"/>
      <c r="D14" s="163"/>
      <c r="E14" s="164"/>
      <c r="F14" s="60">
        <f>IF(COUNT(F15:F17)=0,"",SUM(F15:F17)/COUNT(F15:F17))</f>
        <v>2</v>
      </c>
      <c r="G14" s="61" t="str">
        <f t="shared" si="0"/>
        <v>C</v>
      </c>
      <c r="H14" s="193"/>
      <c r="I14" s="194"/>
      <c r="J14" s="195"/>
      <c r="K14" s="60" t="str">
        <f>IF(COUNT(K15:K17)=0,"",SUM(K15:K17)/COUNT(K15:K17))</f>
        <v/>
      </c>
      <c r="L14" s="62" t="str">
        <f t="shared" si="1"/>
        <v/>
      </c>
      <c r="M14" s="196"/>
      <c r="N14" s="197"/>
      <c r="O14" s="198"/>
      <c r="P14" s="60" t="str">
        <f>IF(COUNT(P15:P17)=0,"",SUM(P15:P17)/COUNT(P15:P17))</f>
        <v/>
      </c>
      <c r="Q14" s="63" t="str">
        <f t="shared" si="2"/>
        <v/>
      </c>
      <c r="R14" s="60">
        <f>IF(COUNT(R15:R17)=0,"",SUM(R15:R17)/COUNT(R15:R17))</f>
        <v>2</v>
      </c>
      <c r="S14" s="115" t="str">
        <f t="shared" si="3"/>
        <v>C</v>
      </c>
      <c r="T14" s="194"/>
      <c r="U14" s="194"/>
      <c r="V14" s="195"/>
      <c r="W14" s="60" t="str">
        <f>IF(COUNT(W15:W17)=0,"",SUM(W15:W17)/COUNT(W15:W17))</f>
        <v/>
      </c>
      <c r="X14" s="61" t="str">
        <f t="shared" si="4"/>
        <v/>
      </c>
      <c r="Y14" s="193"/>
      <c r="Z14" s="194"/>
      <c r="AA14" s="195"/>
      <c r="AB14" s="60" t="str">
        <f>IF(COUNT(AB15:AB17)=0,"",SUM(AB15:AB17)/COUNT(AB15:AB17))</f>
        <v/>
      </c>
      <c r="AC14" s="62" t="str">
        <f t="shared" si="5"/>
        <v/>
      </c>
      <c r="AD14" s="196"/>
      <c r="AE14" s="197"/>
      <c r="AF14" s="198"/>
      <c r="AG14" s="60" t="str">
        <f>IF(COUNT(AG15:AG17)=0,"",SUM(AG15:AG17)/COUNT(AG15:AG17))</f>
        <v/>
      </c>
      <c r="AH14" s="63" t="str">
        <f t="shared" si="6"/>
        <v/>
      </c>
      <c r="AI14" s="60" t="str">
        <f>IF(COUNT(AI15:AI17)=0,"",SUM(AI15:AI17)/COUNT(AI15:AI17))</f>
        <v/>
      </c>
      <c r="AJ14" s="115" t="str">
        <f t="shared" si="7"/>
        <v/>
      </c>
      <c r="AK14" s="194"/>
      <c r="AL14" s="194"/>
      <c r="AM14" s="195"/>
      <c r="AN14" s="60" t="str">
        <f>IF(COUNT(AN15:AN17)=0,"",SUM(AN15:AN17)/COUNT(AN15:AN17))</f>
        <v/>
      </c>
      <c r="AO14" s="61" t="str">
        <f t="shared" si="8"/>
        <v/>
      </c>
      <c r="AP14" s="193"/>
      <c r="AQ14" s="194"/>
      <c r="AR14" s="195"/>
      <c r="AS14" s="60" t="str">
        <f>IF(COUNT(AS15:AS17)=0,"",SUM(AS15:AS17)/COUNT(AS15:AS17))</f>
        <v/>
      </c>
      <c r="AT14" s="62" t="str">
        <f t="shared" si="9"/>
        <v/>
      </c>
      <c r="AU14" s="196"/>
      <c r="AV14" s="197"/>
      <c r="AW14" s="198"/>
      <c r="AX14" s="60" t="str">
        <f>IF(COUNT(AX15:AX17)=0,"",SUM(AX15:AX17)/COUNT(AX15:AX17))</f>
        <v/>
      </c>
      <c r="AY14" s="63" t="str">
        <f t="shared" si="10"/>
        <v/>
      </c>
      <c r="AZ14" s="60" t="str">
        <f>IF(COUNT(AZ15:AZ17)=0,"",SUM(AZ15:AZ17)/COUNT(AZ15:AZ17))</f>
        <v/>
      </c>
      <c r="BA14" s="115" t="str">
        <f t="shared" si="11"/>
        <v/>
      </c>
      <c r="BB14" s="194"/>
      <c r="BC14" s="194"/>
      <c r="BD14" s="195"/>
      <c r="BE14" s="60" t="str">
        <f>IF(COUNT(BE15:BE17)=0,"",SUM(BE15:BE17)/COUNT(BE15:BE17))</f>
        <v/>
      </c>
      <c r="BF14" s="61" t="str">
        <f t="shared" si="12"/>
        <v/>
      </c>
      <c r="BG14" s="193"/>
      <c r="BH14" s="194"/>
      <c r="BI14" s="195"/>
      <c r="BJ14" s="60" t="str">
        <f>IF(COUNT(BJ15:BJ17)=0,"",SUM(BJ15:BJ17)/COUNT(BJ15:BJ17))</f>
        <v/>
      </c>
      <c r="BK14" s="62" t="str">
        <f t="shared" si="13"/>
        <v/>
      </c>
      <c r="BL14" s="196"/>
      <c r="BM14" s="197"/>
      <c r="BN14" s="198"/>
      <c r="BO14" s="60" t="str">
        <f>IF(COUNT(BO15:BO17)=0,"",SUM(BO15:BO17)/COUNT(BO15:BO17))</f>
        <v/>
      </c>
      <c r="BP14" s="63" t="str">
        <f t="shared" si="14"/>
        <v/>
      </c>
      <c r="BQ14" s="60" t="str">
        <f>IF(COUNT(BQ15:BQ17)=0,"",SUM(BQ15:BQ17)/COUNT(BQ15:BQ17))</f>
        <v/>
      </c>
      <c r="BR14" s="115" t="str">
        <f t="shared" si="15"/>
        <v/>
      </c>
      <c r="BS14" s="194"/>
      <c r="BT14" s="194"/>
      <c r="BU14" s="195"/>
      <c r="BV14" s="60" t="str">
        <f>IF(COUNT(BV15:BV17)=0,"",SUM(BV15:BV17)/COUNT(BV15:BV17))</f>
        <v/>
      </c>
      <c r="BW14" s="61" t="str">
        <f t="shared" si="16"/>
        <v/>
      </c>
      <c r="BX14" s="193"/>
      <c r="BY14" s="194"/>
      <c r="BZ14" s="195"/>
      <c r="CA14" s="60" t="str">
        <f>IF(COUNT(CA15:CA17)=0,"",SUM(CA15:CA17)/COUNT(CA15:CA17))</f>
        <v/>
      </c>
      <c r="CB14" s="62" t="str">
        <f t="shared" si="17"/>
        <v/>
      </c>
      <c r="CC14" s="196"/>
      <c r="CD14" s="197"/>
      <c r="CE14" s="198"/>
      <c r="CF14" s="60" t="str">
        <f>IF(COUNT(CF15:CF17)=0,"",SUM(CF15:CF17)/COUNT(CF15:CF17))</f>
        <v/>
      </c>
      <c r="CG14" s="63" t="str">
        <f t="shared" si="18"/>
        <v/>
      </c>
      <c r="CH14" s="60" t="str">
        <f>IF(COUNT(CH15:CH17)=0,"",SUM(CH15:CH17)/COUNT(CH15:CH17))</f>
        <v/>
      </c>
      <c r="CI14" s="115" t="str">
        <f t="shared" si="19"/>
        <v/>
      </c>
      <c r="CJ14" s="194"/>
      <c r="CK14" s="194"/>
      <c r="CL14" s="195"/>
      <c r="CM14" s="60" t="str">
        <f>IF(COUNT(CM15:CM17)=0,"",SUM(CM15:CM17)/COUNT(CM15:CM17))</f>
        <v/>
      </c>
      <c r="CN14" s="61" t="str">
        <f t="shared" si="20"/>
        <v/>
      </c>
      <c r="CO14" s="193"/>
      <c r="CP14" s="194"/>
      <c r="CQ14" s="195"/>
      <c r="CR14" s="60" t="str">
        <f>IF(COUNT(CR15:CR17)=0,"",SUM(CR15:CR17)/COUNT(CR15:CR17))</f>
        <v/>
      </c>
      <c r="CS14" s="62" t="str">
        <f t="shared" si="21"/>
        <v/>
      </c>
      <c r="CT14" s="196"/>
      <c r="CU14" s="197"/>
      <c r="CV14" s="198"/>
      <c r="CW14" s="60" t="str">
        <f>IF(COUNT(CW15:CW17)=0,"",SUM(CW15:CW17)/COUNT(CW15:CW17))</f>
        <v/>
      </c>
      <c r="CX14" s="63" t="str">
        <f t="shared" si="22"/>
        <v/>
      </c>
      <c r="CY14" s="60" t="str">
        <f>IF(COUNT(CY15:CY17)=0,"",SUM(CY15:CY17)/COUNT(CY15:CY17))</f>
        <v/>
      </c>
      <c r="CZ14" s="115" t="str">
        <f t="shared" si="23"/>
        <v/>
      </c>
      <c r="DA14" s="194"/>
      <c r="DB14" s="194"/>
      <c r="DC14" s="195"/>
      <c r="DD14" s="60" t="str">
        <f>IF(COUNT(DD15:DD17)=0,"",SUM(DD15:DD17)/COUNT(DD15:DD17))</f>
        <v/>
      </c>
      <c r="DE14" s="61" t="str">
        <f t="shared" si="24"/>
        <v/>
      </c>
      <c r="DF14" s="193"/>
      <c r="DG14" s="194"/>
      <c r="DH14" s="195"/>
      <c r="DI14" s="60" t="str">
        <f>IF(COUNT(DI15:DI17)=0,"",SUM(DI15:DI17)/COUNT(DI15:DI17))</f>
        <v/>
      </c>
      <c r="DJ14" s="62" t="str">
        <f t="shared" si="25"/>
        <v/>
      </c>
      <c r="DK14" s="196"/>
      <c r="DL14" s="197"/>
      <c r="DM14" s="198"/>
      <c r="DN14" s="60" t="str">
        <f>IF(COUNT(DN15:DN17)=0,"",SUM(DN15:DN17)/COUNT(DN15:DN17))</f>
        <v/>
      </c>
      <c r="DO14" s="63" t="str">
        <f t="shared" si="26"/>
        <v/>
      </c>
      <c r="DP14" s="60" t="str">
        <f>IF(COUNT(DP15:DP17)=0,"",SUM(DP15:DP17)/COUNT(DP15:DP17))</f>
        <v/>
      </c>
      <c r="DQ14" s="115" t="str">
        <f t="shared" si="27"/>
        <v/>
      </c>
      <c r="DR14" s="194"/>
      <c r="DS14" s="194"/>
      <c r="DT14" s="195"/>
      <c r="DU14" s="60" t="str">
        <f>IF(COUNT(DU15:DU17)=0,"",SUM(DU15:DU17)/COUNT(DU15:DU17))</f>
        <v/>
      </c>
      <c r="DV14" s="61" t="str">
        <f t="shared" si="28"/>
        <v/>
      </c>
      <c r="DW14" s="193"/>
      <c r="DX14" s="194"/>
      <c r="DY14" s="195"/>
      <c r="DZ14" s="60" t="str">
        <f>IF(COUNT(DZ15:DZ17)=0,"",SUM(DZ15:DZ17)/COUNT(DZ15:DZ17))</f>
        <v/>
      </c>
      <c r="EA14" s="62" t="str">
        <f t="shared" si="29"/>
        <v/>
      </c>
      <c r="EB14" s="196"/>
      <c r="EC14" s="197"/>
      <c r="ED14" s="198"/>
      <c r="EE14" s="60" t="str">
        <f>IF(COUNT(EE15:EE17)=0,"",SUM(EE15:EE17)/COUNT(EE15:EE17))</f>
        <v/>
      </c>
      <c r="EF14" s="63" t="str">
        <f t="shared" si="30"/>
        <v/>
      </c>
      <c r="EG14" s="60" t="str">
        <f>IF(COUNT(EG15:EG17)=0,"",SUM(EG15:EG17)/COUNT(EG15:EG17))</f>
        <v/>
      </c>
      <c r="EH14" s="115" t="str">
        <f t="shared" si="31"/>
        <v/>
      </c>
      <c r="EI14" s="194"/>
      <c r="EJ14" s="194"/>
      <c r="EK14" s="195"/>
      <c r="EL14" s="60" t="str">
        <f>IF(COUNT(EL15:EL17)=0,"",SUM(EL15:EL17)/COUNT(EL15:EL17))</f>
        <v/>
      </c>
      <c r="EM14" s="61" t="str">
        <f t="shared" si="32"/>
        <v/>
      </c>
      <c r="EN14" s="193"/>
      <c r="EO14" s="194"/>
      <c r="EP14" s="195"/>
      <c r="EQ14" s="60" t="str">
        <f>IF(COUNT(EQ15:EQ17)=0,"",SUM(EQ15:EQ17)/COUNT(EQ15:EQ17))</f>
        <v/>
      </c>
      <c r="ER14" s="62" t="str">
        <f t="shared" si="33"/>
        <v/>
      </c>
      <c r="ES14" s="196"/>
      <c r="ET14" s="197"/>
      <c r="EU14" s="198"/>
      <c r="EV14" s="60" t="str">
        <f>IF(COUNT(EV15:EV17)=0,"",SUM(EV15:EV17)/COUNT(EV15:EV17))</f>
        <v/>
      </c>
      <c r="EW14" s="63" t="str">
        <f t="shared" si="34"/>
        <v/>
      </c>
      <c r="EX14" s="60" t="str">
        <f>IF(COUNT(EX15:EX17)=0,"",SUM(EX15:EX17)/COUNT(EX15:EX17))</f>
        <v/>
      </c>
      <c r="EY14" s="115" t="str">
        <f t="shared" si="35"/>
        <v/>
      </c>
      <c r="EZ14" s="194"/>
      <c r="FA14" s="194"/>
      <c r="FB14" s="195"/>
      <c r="FC14" s="60" t="str">
        <f>IF(COUNT(FC15:FC17)=0,"",SUM(FC15:FC17)/COUNT(FC15:FC17))</f>
        <v/>
      </c>
      <c r="FD14" s="61" t="str">
        <f t="shared" si="36"/>
        <v/>
      </c>
      <c r="FE14" s="193"/>
      <c r="FF14" s="194"/>
      <c r="FG14" s="195"/>
      <c r="FH14" s="60" t="str">
        <f>IF(COUNT(FH15:FH17)=0,"",SUM(FH15:FH17)/COUNT(FH15:FH17))</f>
        <v/>
      </c>
      <c r="FI14" s="62" t="str">
        <f t="shared" si="37"/>
        <v/>
      </c>
      <c r="FJ14" s="196"/>
      <c r="FK14" s="197"/>
      <c r="FL14" s="198"/>
      <c r="FM14" s="60" t="str">
        <f>IF(COUNT(FM15:FM17)=0,"",SUM(FM15:FM17)/COUNT(FM15:FM17))</f>
        <v/>
      </c>
      <c r="FN14" s="63" t="str">
        <f t="shared" si="38"/>
        <v/>
      </c>
      <c r="FO14" s="60" t="str">
        <f>IF(COUNT(FO15:FO17)=0,"",SUM(FO15:FO17)/COUNT(FO15:FO17))</f>
        <v/>
      </c>
      <c r="FP14" s="115" t="str">
        <f t="shared" si="39"/>
        <v/>
      </c>
      <c r="FQ14" s="194"/>
      <c r="FR14" s="194"/>
      <c r="FS14" s="195"/>
      <c r="FT14" s="60" t="str">
        <f>IF(COUNT(FT15:FT17)=0,"",SUM(FT15:FT17)/COUNT(FT15:FT17))</f>
        <v/>
      </c>
      <c r="FU14" s="61" t="str">
        <f t="shared" si="40"/>
        <v/>
      </c>
      <c r="FV14" s="193"/>
      <c r="FW14" s="194"/>
      <c r="FX14" s="195"/>
      <c r="FY14" s="60" t="str">
        <f>IF(COUNT(FY15:FY17)=0,"",SUM(FY15:FY17)/COUNT(FY15:FY17))</f>
        <v/>
      </c>
      <c r="FZ14" s="62" t="str">
        <f t="shared" si="41"/>
        <v/>
      </c>
      <c r="GA14" s="196"/>
      <c r="GB14" s="197"/>
      <c r="GC14" s="198"/>
      <c r="GD14" s="60" t="str">
        <f>IF(COUNT(GD15:GD17)=0,"",SUM(GD15:GD17)/COUNT(GD15:GD17))</f>
        <v/>
      </c>
      <c r="GE14" s="63" t="str">
        <f t="shared" si="42"/>
        <v/>
      </c>
      <c r="GF14" s="60" t="str">
        <f>IF(COUNT(GF15:GF17)=0,"",SUM(GF15:GF17)/COUNT(GF15:GF17))</f>
        <v/>
      </c>
      <c r="GG14" s="115" t="str">
        <f t="shared" si="43"/>
        <v/>
      </c>
      <c r="GH14" s="194"/>
      <c r="GI14" s="194"/>
      <c r="GJ14" s="195"/>
      <c r="GK14" s="60" t="str">
        <f>IF(COUNT(GK15:GK17)=0,"",SUM(GK15:GK17)/COUNT(GK15:GK17))</f>
        <v/>
      </c>
      <c r="GL14" s="61" t="str">
        <f t="shared" si="44"/>
        <v/>
      </c>
      <c r="GM14" s="193"/>
      <c r="GN14" s="194"/>
      <c r="GO14" s="195"/>
      <c r="GP14" s="60" t="str">
        <f>IF(COUNT(GP15:GP17)=0,"",SUM(GP15:GP17)/COUNT(GP15:GP17))</f>
        <v/>
      </c>
      <c r="GQ14" s="62" t="str">
        <f t="shared" si="45"/>
        <v/>
      </c>
      <c r="GR14" s="196"/>
      <c r="GS14" s="197"/>
      <c r="GT14" s="198"/>
      <c r="GU14" s="60" t="str">
        <f>IF(COUNT(GU15:GU17)=0,"",SUM(GU15:GU17)/COUNT(GU15:GU17))</f>
        <v/>
      </c>
      <c r="GV14" s="63" t="str">
        <f t="shared" si="46"/>
        <v/>
      </c>
      <c r="GW14" s="60" t="str">
        <f>IF(COUNT(GW15:GW17)=0,"",SUM(GW15:GW17)/COUNT(GW15:GW17))</f>
        <v/>
      </c>
      <c r="GX14" s="115" t="str">
        <f t="shared" si="47"/>
        <v/>
      </c>
      <c r="GY14" s="194"/>
      <c r="GZ14" s="194"/>
      <c r="HA14" s="195"/>
      <c r="HB14" s="60" t="str">
        <f>IF(COUNT(HB15:HB17)=0,"",SUM(HB15:HB17)/COUNT(HB15:HB17))</f>
        <v/>
      </c>
      <c r="HC14" s="61" t="str">
        <f t="shared" si="48"/>
        <v/>
      </c>
      <c r="HD14" s="193"/>
      <c r="HE14" s="194"/>
      <c r="HF14" s="195"/>
      <c r="HG14" s="60" t="str">
        <f>IF(COUNT(HG15:HG17)=0,"",SUM(HG15:HG17)/COUNT(HG15:HG17))</f>
        <v/>
      </c>
      <c r="HH14" s="62" t="str">
        <f t="shared" si="49"/>
        <v/>
      </c>
      <c r="HI14" s="196"/>
      <c r="HJ14" s="197"/>
      <c r="HK14" s="198"/>
      <c r="HL14" s="60" t="str">
        <f>IF(COUNT(HL15:HL17)=0,"",SUM(HL15:HL17)/COUNT(HL15:HL17))</f>
        <v/>
      </c>
      <c r="HM14" s="63" t="str">
        <f t="shared" si="50"/>
        <v/>
      </c>
      <c r="HN14" s="60" t="str">
        <f>IF(COUNT(HN15:HN17)=0,"",SUM(HN15:HN17)/COUNT(HN15:HN17))</f>
        <v/>
      </c>
      <c r="HO14" s="115" t="str">
        <f t="shared" si="51"/>
        <v/>
      </c>
      <c r="HP14" s="194"/>
      <c r="HQ14" s="194"/>
      <c r="HR14" s="195"/>
      <c r="HS14" s="60" t="str">
        <f>IF(COUNT(HS15:HS17)=0,"",SUM(HS15:HS17)/COUNT(HS15:HS17))</f>
        <v/>
      </c>
      <c r="HT14" s="61" t="str">
        <f t="shared" si="52"/>
        <v/>
      </c>
      <c r="HU14" s="193"/>
      <c r="HV14" s="194"/>
      <c r="HW14" s="195"/>
      <c r="HX14" s="60" t="str">
        <f>IF(COUNT(HX15:HX17)=0,"",SUM(HX15:HX17)/COUNT(HX15:HX17))</f>
        <v/>
      </c>
      <c r="HY14" s="62" t="str">
        <f t="shared" si="53"/>
        <v/>
      </c>
      <c r="HZ14" s="196"/>
      <c r="IA14" s="197"/>
      <c r="IB14" s="198"/>
      <c r="IC14" s="60" t="str">
        <f>IF(COUNT(IC15:IC17)=0,"",SUM(IC15:IC17)/COUNT(IC15:IC17))</f>
        <v/>
      </c>
      <c r="ID14" s="63" t="str">
        <f t="shared" si="54"/>
        <v/>
      </c>
      <c r="IE14" s="60" t="str">
        <f>IF(COUNT(IE15:IE17)=0,"",SUM(IE15:IE17)/COUNT(IE15:IE17))</f>
        <v/>
      </c>
      <c r="IF14" s="115" t="str">
        <f t="shared" si="55"/>
        <v/>
      </c>
      <c r="IG14" s="194"/>
      <c r="IH14" s="194"/>
      <c r="II14" s="195"/>
      <c r="IJ14" s="60" t="str">
        <f>IF(COUNT(IJ15:IJ17)=0,"",SUM(IJ15:IJ17)/COUNT(IJ15:IJ17))</f>
        <v/>
      </c>
      <c r="IK14" s="61" t="str">
        <f t="shared" si="56"/>
        <v/>
      </c>
      <c r="IL14" s="193"/>
      <c r="IM14" s="194"/>
      <c r="IN14" s="195"/>
      <c r="IO14" s="60" t="str">
        <f>IF(COUNT(IO15:IO17)=0,"",SUM(IO15:IO17)/COUNT(IO15:IO17))</f>
        <v/>
      </c>
      <c r="IP14" s="62" t="str">
        <f t="shared" si="57"/>
        <v/>
      </c>
      <c r="IQ14" s="196"/>
      <c r="IR14" s="197"/>
      <c r="IS14" s="198"/>
      <c r="IT14" s="60" t="str">
        <f>IF(COUNT(IT15:IT17)=0,"",SUM(IT15:IT17)/COUNT(IT15:IT17))</f>
        <v/>
      </c>
      <c r="IU14" s="63" t="str">
        <f t="shared" si="58"/>
        <v/>
      </c>
      <c r="IV14" s="60" t="str">
        <f>IF(COUNT(IV15:IV17)=0,"",SUM(IV15:IV17)/COUNT(IV15:IV17))</f>
        <v/>
      </c>
      <c r="IW14" s="115" t="str">
        <f t="shared" si="59"/>
        <v/>
      </c>
      <c r="IX14" s="194"/>
      <c r="IY14" s="194"/>
      <c r="IZ14" s="195"/>
      <c r="JA14" s="60" t="str">
        <f>IF(COUNT(JA15:JA17)=0,"",SUM(JA15:JA17)/COUNT(JA15:JA17))</f>
        <v/>
      </c>
      <c r="JB14" s="61" t="str">
        <f t="shared" si="60"/>
        <v/>
      </c>
      <c r="JC14" s="193"/>
      <c r="JD14" s="194"/>
      <c r="JE14" s="195"/>
      <c r="JF14" s="60" t="str">
        <f>IF(COUNT(JF15:JF17)=0,"",SUM(JF15:JF17)/COUNT(JF15:JF17))</f>
        <v/>
      </c>
      <c r="JG14" s="62" t="str">
        <f t="shared" si="61"/>
        <v/>
      </c>
      <c r="JH14" s="196"/>
      <c r="JI14" s="197"/>
      <c r="JJ14" s="198"/>
      <c r="JK14" s="60" t="str">
        <f>IF(COUNT(JK15:JK17)=0,"",SUM(JK15:JK17)/COUNT(JK15:JK17))</f>
        <v/>
      </c>
      <c r="JL14" s="63" t="str">
        <f t="shared" si="62"/>
        <v/>
      </c>
      <c r="JM14" s="60" t="str">
        <f>IF(COUNT(JM15:JM17)=0,"",SUM(JM15:JM17)/COUNT(JM15:JM17))</f>
        <v/>
      </c>
      <c r="JN14" s="115" t="str">
        <f t="shared" si="63"/>
        <v/>
      </c>
      <c r="JO14" s="194"/>
      <c r="JP14" s="194"/>
      <c r="JQ14" s="195"/>
      <c r="JR14" s="60" t="str">
        <f>IF(COUNT(JR15:JR17)=0,"",SUM(JR15:JR17)/COUNT(JR15:JR17))</f>
        <v/>
      </c>
      <c r="JS14" s="61" t="str">
        <f t="shared" si="64"/>
        <v/>
      </c>
      <c r="JT14" s="193"/>
      <c r="JU14" s="194"/>
      <c r="JV14" s="195"/>
      <c r="JW14" s="60" t="str">
        <f>IF(COUNT(JW15:JW17)=0,"",SUM(JW15:JW17)/COUNT(JW15:JW17))</f>
        <v/>
      </c>
      <c r="JX14" s="62" t="str">
        <f t="shared" si="65"/>
        <v/>
      </c>
      <c r="JY14" s="196"/>
      <c r="JZ14" s="197"/>
      <c r="KA14" s="198"/>
      <c r="KB14" s="60" t="str">
        <f>IF(COUNT(KB15:KB17)=0,"",SUM(KB15:KB17)/COUNT(KB15:KB17))</f>
        <v/>
      </c>
      <c r="KC14" s="63" t="str">
        <f t="shared" si="66"/>
        <v/>
      </c>
      <c r="KD14" s="60" t="str">
        <f>IF(COUNT(KD15:KD17)=0,"",SUM(KD15:KD17)/COUNT(KD15:KD17))</f>
        <v/>
      </c>
      <c r="KE14" s="115" t="str">
        <f t="shared" si="67"/>
        <v/>
      </c>
      <c r="KF14" s="194"/>
      <c r="KG14" s="194"/>
      <c r="KH14" s="195"/>
      <c r="KI14" s="60" t="str">
        <f>IF(COUNT(KI15:KI17)=0,"",SUM(KI15:KI17)/COUNT(KI15:KI17))</f>
        <v/>
      </c>
      <c r="KJ14" s="61" t="str">
        <f t="shared" si="68"/>
        <v/>
      </c>
      <c r="KK14" s="193"/>
      <c r="KL14" s="194"/>
      <c r="KM14" s="195"/>
      <c r="KN14" s="60" t="str">
        <f>IF(COUNT(KN15:KN17)=0,"",SUM(KN15:KN17)/COUNT(KN15:KN17))</f>
        <v/>
      </c>
      <c r="KO14" s="62" t="str">
        <f t="shared" si="69"/>
        <v/>
      </c>
      <c r="KP14" s="196"/>
      <c r="KQ14" s="197"/>
      <c r="KR14" s="198"/>
      <c r="KS14" s="60" t="str">
        <f>IF(COUNT(KS15:KS17)=0,"",SUM(KS15:KS17)/COUNT(KS15:KS17))</f>
        <v/>
      </c>
      <c r="KT14" s="63" t="str">
        <f t="shared" si="70"/>
        <v/>
      </c>
      <c r="KU14" s="60" t="str">
        <f>IF(COUNT(KU15:KU17)=0,"",SUM(KU15:KU17)/COUNT(KU15:KU17))</f>
        <v/>
      </c>
      <c r="KV14" s="115" t="str">
        <f t="shared" si="71"/>
        <v/>
      </c>
      <c r="KW14" s="194"/>
      <c r="KX14" s="194"/>
      <c r="KY14" s="195"/>
      <c r="KZ14" s="60" t="str">
        <f>IF(COUNT(KZ15:KZ17)=0,"",SUM(KZ15:KZ17)/COUNT(KZ15:KZ17))</f>
        <v/>
      </c>
      <c r="LA14" s="61" t="str">
        <f t="shared" si="72"/>
        <v/>
      </c>
      <c r="LB14" s="193"/>
      <c r="LC14" s="194"/>
      <c r="LD14" s="195"/>
      <c r="LE14" s="60" t="str">
        <f>IF(COUNT(LE15:LE17)=0,"",SUM(LE15:LE17)/COUNT(LE15:LE17))</f>
        <v/>
      </c>
      <c r="LF14" s="62" t="str">
        <f t="shared" si="73"/>
        <v/>
      </c>
      <c r="LG14" s="196"/>
      <c r="LH14" s="197"/>
      <c r="LI14" s="198"/>
      <c r="LJ14" s="60" t="str">
        <f>IF(COUNT(LJ15:LJ17)=0,"",SUM(LJ15:LJ17)/COUNT(LJ15:LJ17))</f>
        <v/>
      </c>
      <c r="LK14" s="63" t="str">
        <f t="shared" si="74"/>
        <v/>
      </c>
      <c r="LL14" s="60" t="str">
        <f>IF(COUNT(LL15:LL17)=0,"",SUM(LL15:LL17)/COUNT(LL15:LL17))</f>
        <v/>
      </c>
      <c r="LM14" s="115" t="str">
        <f t="shared" si="75"/>
        <v/>
      </c>
      <c r="LN14" s="194"/>
      <c r="LO14" s="194"/>
      <c r="LP14" s="195"/>
      <c r="LQ14" s="60" t="str">
        <f>IF(COUNT(LQ15:LQ17)=0,"",SUM(LQ15:LQ17)/COUNT(LQ15:LQ17))</f>
        <v/>
      </c>
      <c r="LR14" s="61" t="str">
        <f t="shared" si="76"/>
        <v/>
      </c>
      <c r="LS14" s="193"/>
      <c r="LT14" s="194"/>
      <c r="LU14" s="195"/>
      <c r="LV14" s="60" t="str">
        <f>IF(COUNT(LV15:LV17)=0,"",SUM(LV15:LV17)/COUNT(LV15:LV17))</f>
        <v/>
      </c>
      <c r="LW14" s="62" t="str">
        <f t="shared" si="77"/>
        <v/>
      </c>
      <c r="LX14" s="196"/>
      <c r="LY14" s="197"/>
      <c r="LZ14" s="198"/>
      <c r="MA14" s="60" t="str">
        <f>IF(COUNT(MA15:MA17)=0,"",SUM(MA15:MA17)/COUNT(MA15:MA17))</f>
        <v/>
      </c>
      <c r="MB14" s="63" t="str">
        <f t="shared" si="78"/>
        <v/>
      </c>
      <c r="MC14" s="60" t="str">
        <f>IF(COUNT(MC15:MC17)=0,"",SUM(MC15:MC17)/COUNT(MC15:MC17))</f>
        <v/>
      </c>
      <c r="MD14" s="115" t="str">
        <f t="shared" si="79"/>
        <v/>
      </c>
      <c r="ME14" s="194"/>
      <c r="MF14" s="194"/>
      <c r="MG14" s="195"/>
      <c r="MH14" s="60" t="str">
        <f>IF(COUNT(MH15:MH17)=0,"",SUM(MH15:MH17)/COUNT(MH15:MH17))</f>
        <v/>
      </c>
      <c r="MI14" s="61" t="str">
        <f t="shared" si="80"/>
        <v/>
      </c>
      <c r="MJ14" s="193"/>
      <c r="MK14" s="194"/>
      <c r="ML14" s="195"/>
      <c r="MM14" s="60" t="str">
        <f>IF(COUNT(MM15:MM17)=0,"",SUM(MM15:MM17)/COUNT(MM15:MM17))</f>
        <v/>
      </c>
      <c r="MN14" s="62" t="str">
        <f t="shared" si="81"/>
        <v/>
      </c>
      <c r="MO14" s="196"/>
      <c r="MP14" s="197"/>
      <c r="MQ14" s="198"/>
      <c r="MR14" s="60" t="str">
        <f>IF(COUNT(MR15:MR17)=0,"",SUM(MR15:MR17)/COUNT(MR15:MR17))</f>
        <v/>
      </c>
      <c r="MS14" s="63" t="str">
        <f t="shared" si="82"/>
        <v/>
      </c>
      <c r="MT14" s="60" t="str">
        <f>IF(COUNT(MT15:MT17)=0,"",SUM(MT15:MT17)/COUNT(MT15:MT17))</f>
        <v/>
      </c>
      <c r="MU14" s="115" t="str">
        <f t="shared" si="83"/>
        <v/>
      </c>
      <c r="MV14" s="194"/>
      <c r="MW14" s="194"/>
      <c r="MX14" s="195"/>
      <c r="MY14" s="60" t="str">
        <f>IF(COUNT(MY15:MY17)=0,"",SUM(MY15:MY17)/COUNT(MY15:MY17))</f>
        <v/>
      </c>
      <c r="MZ14" s="61" t="str">
        <f t="shared" si="84"/>
        <v/>
      </c>
      <c r="NA14" s="193"/>
      <c r="NB14" s="194"/>
      <c r="NC14" s="195"/>
      <c r="ND14" s="60" t="str">
        <f>IF(COUNT(ND15:ND17)=0,"",SUM(ND15:ND17)/COUNT(ND15:ND17))</f>
        <v/>
      </c>
      <c r="NE14" s="62" t="str">
        <f t="shared" si="85"/>
        <v/>
      </c>
      <c r="NF14" s="196"/>
      <c r="NG14" s="197"/>
      <c r="NH14" s="198"/>
      <c r="NI14" s="60" t="str">
        <f>IF(COUNT(NI15:NI17)=0,"",SUM(NI15:NI17)/COUNT(NI15:NI17))</f>
        <v/>
      </c>
      <c r="NJ14" s="63" t="str">
        <f t="shared" si="86"/>
        <v/>
      </c>
      <c r="NK14" s="60" t="str">
        <f>IF(COUNT(NK15:NK17)=0,"",SUM(NK15:NK17)/COUNT(NK15:NK17))</f>
        <v/>
      </c>
      <c r="NL14" s="115" t="str">
        <f t="shared" si="87"/>
        <v/>
      </c>
      <c r="NM14" s="194"/>
      <c r="NN14" s="194"/>
      <c r="NO14" s="195"/>
      <c r="NP14" s="60" t="str">
        <f>IF(COUNT(NP15:NP17)=0,"",SUM(NP15:NP17)/COUNT(NP15:NP17))</f>
        <v/>
      </c>
      <c r="NQ14" s="61" t="str">
        <f t="shared" si="88"/>
        <v/>
      </c>
      <c r="NR14" s="193"/>
      <c r="NS14" s="194"/>
      <c r="NT14" s="195"/>
      <c r="NU14" s="60" t="str">
        <f>IF(COUNT(NU15:NU17)=0,"",SUM(NU15:NU17)/COUNT(NU15:NU17))</f>
        <v/>
      </c>
      <c r="NV14" s="62" t="str">
        <f t="shared" si="89"/>
        <v/>
      </c>
      <c r="NW14" s="196"/>
      <c r="NX14" s="197"/>
      <c r="NY14" s="198"/>
      <c r="NZ14" s="60" t="str">
        <f>IF(COUNT(NZ15:NZ17)=0,"",SUM(NZ15:NZ17)/COUNT(NZ15:NZ17))</f>
        <v/>
      </c>
      <c r="OA14" s="63" t="str">
        <f t="shared" si="90"/>
        <v/>
      </c>
      <c r="OB14" s="60" t="str">
        <f>IF(COUNT(OB15:OB17)=0,"",SUM(OB15:OB17)/COUNT(OB15:OB17))</f>
        <v/>
      </c>
      <c r="OC14" s="115" t="str">
        <f t="shared" si="91"/>
        <v/>
      </c>
      <c r="OD14" s="194"/>
      <c r="OE14" s="194"/>
      <c r="OF14" s="195"/>
      <c r="OG14" s="60" t="str">
        <f>IF(COUNT(OG15:OG17)=0,"",SUM(OG15:OG17)/COUNT(OG15:OG17))</f>
        <v/>
      </c>
      <c r="OH14" s="61" t="str">
        <f t="shared" si="92"/>
        <v/>
      </c>
      <c r="OI14" s="193"/>
      <c r="OJ14" s="194"/>
      <c r="OK14" s="195"/>
      <c r="OL14" s="60" t="str">
        <f>IF(COUNT(OL15:OL17)=0,"",SUM(OL15:OL17)/COUNT(OL15:OL17))</f>
        <v/>
      </c>
      <c r="OM14" s="62" t="str">
        <f t="shared" si="93"/>
        <v/>
      </c>
      <c r="ON14" s="196"/>
      <c r="OO14" s="197"/>
      <c r="OP14" s="198"/>
      <c r="OQ14" s="60" t="str">
        <f>IF(COUNT(OQ15:OQ17)=0,"",SUM(OQ15:OQ17)/COUNT(OQ15:OQ17))</f>
        <v/>
      </c>
      <c r="OR14" s="63" t="str">
        <f t="shared" si="94"/>
        <v/>
      </c>
      <c r="OS14" s="60" t="str">
        <f>IF(COUNT(OS15:OS17)=0,"",SUM(OS15:OS17)/COUNT(OS15:OS17))</f>
        <v/>
      </c>
      <c r="OT14" s="115" t="str">
        <f t="shared" si="95"/>
        <v/>
      </c>
      <c r="OU14" s="194"/>
      <c r="OV14" s="194"/>
      <c r="OW14" s="195"/>
      <c r="OX14" s="60" t="str">
        <f>IF(COUNT(OX15:OX17)=0,"",SUM(OX15:OX17)/COUNT(OX15:OX17))</f>
        <v/>
      </c>
      <c r="OY14" s="61" t="str">
        <f t="shared" si="96"/>
        <v/>
      </c>
      <c r="OZ14" s="193"/>
      <c r="PA14" s="194"/>
      <c r="PB14" s="195"/>
      <c r="PC14" s="60" t="str">
        <f>IF(COUNT(PC15:PC17)=0,"",SUM(PC15:PC17)/COUNT(PC15:PC17))</f>
        <v/>
      </c>
      <c r="PD14" s="62" t="str">
        <f t="shared" si="97"/>
        <v/>
      </c>
      <c r="PE14" s="196"/>
      <c r="PF14" s="197"/>
      <c r="PG14" s="198"/>
      <c r="PH14" s="60" t="str">
        <f>IF(COUNT(PH15:PH17)=0,"",SUM(PH15:PH17)/COUNT(PH15:PH17))</f>
        <v/>
      </c>
      <c r="PI14" s="63" t="str">
        <f t="shared" si="98"/>
        <v/>
      </c>
      <c r="PJ14" s="60" t="str">
        <f>IF(COUNT(PJ15:PJ17)=0,"",SUM(PJ15:PJ17)/COUNT(PJ15:PJ17))</f>
        <v/>
      </c>
      <c r="PK14" s="115" t="str">
        <f t="shared" si="99"/>
        <v/>
      </c>
      <c r="PL14" s="194"/>
      <c r="PM14" s="194"/>
      <c r="PN14" s="195"/>
      <c r="PO14" s="60" t="str">
        <f>IF(COUNT(PO15:PO17)=0,"",SUM(PO15:PO17)/COUNT(PO15:PO17))</f>
        <v/>
      </c>
      <c r="PP14" s="61" t="str">
        <f t="shared" si="100"/>
        <v/>
      </c>
      <c r="PQ14" s="193"/>
      <c r="PR14" s="194"/>
      <c r="PS14" s="195"/>
      <c r="PT14" s="60" t="str">
        <f>IF(COUNT(PT15:PT17)=0,"",SUM(PT15:PT17)/COUNT(PT15:PT17))</f>
        <v/>
      </c>
      <c r="PU14" s="62" t="str">
        <f t="shared" si="101"/>
        <v/>
      </c>
      <c r="PV14" s="196"/>
      <c r="PW14" s="197"/>
      <c r="PX14" s="198"/>
      <c r="PY14" s="60" t="str">
        <f>IF(COUNT(PY15:PY17)=0,"",SUM(PY15:PY17)/COUNT(PY15:PY17))</f>
        <v/>
      </c>
      <c r="PZ14" s="63" t="str">
        <f t="shared" si="102"/>
        <v/>
      </c>
      <c r="QA14" s="60" t="str">
        <f>IF(COUNT(QA15:QA17)=0,"",SUM(QA15:QA17)/COUNT(QA15:QA17))</f>
        <v/>
      </c>
      <c r="QB14" s="115" t="str">
        <f t="shared" si="103"/>
        <v/>
      </c>
      <c r="QC14" s="194"/>
      <c r="QD14" s="194"/>
      <c r="QE14" s="195"/>
      <c r="QF14" s="60" t="str">
        <f>IF(COUNT(QF15:QF17)=0,"",SUM(QF15:QF17)/COUNT(QF15:QF17))</f>
        <v/>
      </c>
      <c r="QG14" s="61" t="str">
        <f t="shared" si="104"/>
        <v/>
      </c>
      <c r="QH14" s="193"/>
      <c r="QI14" s="194"/>
      <c r="QJ14" s="195"/>
      <c r="QK14" s="60" t="str">
        <f>IF(COUNT(QK15:QK17)=0,"",SUM(QK15:QK17)/COUNT(QK15:QK17))</f>
        <v/>
      </c>
      <c r="QL14" s="62" t="str">
        <f t="shared" si="105"/>
        <v/>
      </c>
      <c r="QM14" s="196"/>
      <c r="QN14" s="197"/>
      <c r="QO14" s="198"/>
      <c r="QP14" s="60" t="str">
        <f>IF(COUNT(QP15:QP17)=0,"",SUM(QP15:QP17)/COUNT(QP15:QP17))</f>
        <v/>
      </c>
      <c r="QQ14" s="63" t="str">
        <f t="shared" si="106"/>
        <v/>
      </c>
      <c r="QR14" s="60" t="str">
        <f>IF(COUNT(QR15:QR17)=0,"",SUM(QR15:QR17)/COUNT(QR15:QR17))</f>
        <v/>
      </c>
      <c r="QS14" s="115" t="str">
        <f t="shared" si="107"/>
        <v/>
      </c>
      <c r="QT14" s="194"/>
      <c r="QU14" s="194"/>
      <c r="QV14" s="195"/>
      <c r="QW14" s="60" t="str">
        <f>IF(COUNT(QW15:QW17)=0,"",SUM(QW15:QW17)/COUNT(QW15:QW17))</f>
        <v/>
      </c>
      <c r="QX14" s="61" t="str">
        <f t="shared" si="108"/>
        <v/>
      </c>
      <c r="QY14" s="193"/>
      <c r="QZ14" s="194"/>
      <c r="RA14" s="195"/>
      <c r="RB14" s="60" t="str">
        <f>IF(COUNT(RB15:RB17)=0,"",SUM(RB15:RB17)/COUNT(RB15:RB17))</f>
        <v/>
      </c>
      <c r="RC14" s="62" t="str">
        <f t="shared" si="109"/>
        <v/>
      </c>
      <c r="RD14" s="196"/>
      <c r="RE14" s="197"/>
      <c r="RF14" s="198"/>
      <c r="RG14" s="60" t="str">
        <f>IF(COUNT(RG15:RG17)=0,"",SUM(RG15:RG17)/COUNT(RG15:RG17))</f>
        <v/>
      </c>
      <c r="RH14" s="63" t="str">
        <f t="shared" si="110"/>
        <v/>
      </c>
      <c r="RI14" s="60" t="str">
        <f>IF(COUNT(RI15:RI17)=0,"",SUM(RI15:RI17)/COUNT(RI15:RI17))</f>
        <v/>
      </c>
      <c r="RJ14" s="115" t="str">
        <f t="shared" si="111"/>
        <v/>
      </c>
      <c r="RK14" s="194"/>
      <c r="RL14" s="194"/>
      <c r="RM14" s="195"/>
      <c r="RN14" s="60" t="str">
        <f>IF(COUNT(RN15:RN17)=0,"",SUM(RN15:RN17)/COUNT(RN15:RN17))</f>
        <v/>
      </c>
      <c r="RO14" s="61" t="str">
        <f t="shared" si="112"/>
        <v/>
      </c>
      <c r="RP14" s="193"/>
      <c r="RQ14" s="194"/>
      <c r="RR14" s="195"/>
      <c r="RS14" s="60" t="str">
        <f>IF(COUNT(RS15:RS17)=0,"",SUM(RS15:RS17)/COUNT(RS15:RS17))</f>
        <v/>
      </c>
      <c r="RT14" s="62" t="str">
        <f t="shared" si="113"/>
        <v/>
      </c>
      <c r="RU14" s="196"/>
      <c r="RV14" s="197"/>
      <c r="RW14" s="198"/>
      <c r="RX14" s="60" t="str">
        <f>IF(COUNT(RX15:RX17)=0,"",SUM(RX15:RX17)/COUNT(RX15:RX17))</f>
        <v/>
      </c>
      <c r="RY14" s="63" t="str">
        <f t="shared" si="114"/>
        <v/>
      </c>
      <c r="RZ14" s="60" t="str">
        <f>IF(COUNT(RZ15:RZ17)=0,"",SUM(RZ15:RZ17)/COUNT(RZ15:RZ17))</f>
        <v/>
      </c>
      <c r="SA14" s="115" t="str">
        <f t="shared" si="115"/>
        <v/>
      </c>
      <c r="SB14" s="194"/>
      <c r="SC14" s="194"/>
      <c r="SD14" s="195"/>
      <c r="SE14" s="60" t="str">
        <f>IF(COUNT(SE15:SE17)=0,"",SUM(SE15:SE17)/COUNT(SE15:SE17))</f>
        <v/>
      </c>
      <c r="SF14" s="61" t="str">
        <f t="shared" si="116"/>
        <v/>
      </c>
      <c r="SG14" s="193"/>
      <c r="SH14" s="194"/>
      <c r="SI14" s="195"/>
      <c r="SJ14" s="60" t="str">
        <f>IF(COUNT(SJ15:SJ17)=0,"",SUM(SJ15:SJ17)/COUNT(SJ15:SJ17))</f>
        <v/>
      </c>
      <c r="SK14" s="62" t="str">
        <f t="shared" si="117"/>
        <v/>
      </c>
      <c r="SL14" s="196"/>
      <c r="SM14" s="197"/>
      <c r="SN14" s="198"/>
      <c r="SO14" s="60" t="str">
        <f>IF(COUNT(SO15:SO17)=0,"",SUM(SO15:SO17)/COUNT(SO15:SO17))</f>
        <v/>
      </c>
      <c r="SP14" s="63" t="str">
        <f t="shared" si="118"/>
        <v/>
      </c>
      <c r="SQ14" s="60" t="str">
        <f>IF(COUNT(SQ15:SQ17)=0,"",SUM(SQ15:SQ17)/COUNT(SQ15:SQ17))</f>
        <v/>
      </c>
      <c r="SR14" s="115" t="str">
        <f t="shared" si="119"/>
        <v/>
      </c>
      <c r="SS14" s="194"/>
      <c r="ST14" s="194"/>
      <c r="SU14" s="195"/>
      <c r="SV14" s="60" t="str">
        <f>IF(COUNT(SV15:SV17)=0,"",SUM(SV15:SV17)/COUNT(SV15:SV17))</f>
        <v/>
      </c>
      <c r="SW14" s="61" t="str">
        <f t="shared" si="120"/>
        <v/>
      </c>
      <c r="SX14" s="193"/>
      <c r="SY14" s="194"/>
      <c r="SZ14" s="195"/>
      <c r="TA14" s="60" t="str">
        <f>IF(COUNT(TA15:TA17)=0,"",SUM(TA15:TA17)/COUNT(TA15:TA17))</f>
        <v/>
      </c>
      <c r="TB14" s="62" t="str">
        <f t="shared" si="121"/>
        <v/>
      </c>
      <c r="TC14" s="196"/>
      <c r="TD14" s="197"/>
      <c r="TE14" s="198"/>
      <c r="TF14" s="60" t="str">
        <f>IF(COUNT(TF15:TF17)=0,"",SUM(TF15:TF17)/COUNT(TF15:TF17))</f>
        <v/>
      </c>
      <c r="TG14" s="63" t="str">
        <f t="shared" si="122"/>
        <v/>
      </c>
      <c r="TH14" s="60" t="str">
        <f>IF(COUNT(TH15:TH17)=0,"",SUM(TH15:TH17)/COUNT(TH15:TH17))</f>
        <v/>
      </c>
      <c r="TI14" s="115" t="str">
        <f t="shared" si="123"/>
        <v/>
      </c>
      <c r="TJ14" s="194"/>
      <c r="TK14" s="194"/>
      <c r="TL14" s="195"/>
      <c r="TM14" s="60" t="str">
        <f>IF(COUNT(TM15:TM17)=0,"",SUM(TM15:TM17)/COUNT(TM15:TM17))</f>
        <v/>
      </c>
      <c r="TN14" s="61" t="str">
        <f t="shared" si="124"/>
        <v/>
      </c>
      <c r="TO14" s="193"/>
      <c r="TP14" s="194"/>
      <c r="TQ14" s="195"/>
      <c r="TR14" s="60" t="str">
        <f>IF(COUNT(TR15:TR17)=0,"",SUM(TR15:TR17)/COUNT(TR15:TR17))</f>
        <v/>
      </c>
      <c r="TS14" s="62" t="str">
        <f t="shared" si="125"/>
        <v/>
      </c>
      <c r="TT14" s="196"/>
      <c r="TU14" s="197"/>
      <c r="TV14" s="198"/>
      <c r="TW14" s="60" t="str">
        <f>IF(COUNT(TW15:TW17)=0,"",SUM(TW15:TW17)/COUNT(TW15:TW17))</f>
        <v/>
      </c>
      <c r="TX14" s="63" t="str">
        <f t="shared" si="126"/>
        <v/>
      </c>
      <c r="TY14" s="60" t="str">
        <f>IF(COUNT(TY15:TY17)=0,"",SUM(TY15:TY17)/COUNT(TY15:TY17))</f>
        <v/>
      </c>
      <c r="TZ14" s="115" t="str">
        <f t="shared" si="127"/>
        <v/>
      </c>
    </row>
    <row r="15" spans="1:546" ht="15" customHeight="1" x14ac:dyDescent="0.25">
      <c r="A15" s="199" t="s">
        <v>17</v>
      </c>
      <c r="B15" s="200"/>
      <c r="C15" s="64"/>
      <c r="D15" s="65"/>
      <c r="E15" s="66"/>
      <c r="F15" s="67" t="str">
        <f>IF(COUNTBLANK($C$3:$E$3)=0,IF(COUNTA(C15:E15)=0,"",(COUNTIF(C15:E15,"A")*4+COUNTIF(C15:E15,"B")*3+COUNTIF(C15:E15,"C")*2+COUNTIF(C15:E15,"D"))/COUNTA(C15:E15)),"")</f>
        <v/>
      </c>
      <c r="G15" s="68" t="str">
        <f t="shared" si="0"/>
        <v/>
      </c>
      <c r="H15" s="64"/>
      <c r="I15" s="65"/>
      <c r="J15" s="66"/>
      <c r="K15" s="67" t="str">
        <f>IFERROR((((COUNTIF(Elève!H15:J15,"A"))*4)+((COUNTIF(Elève!H15:J15,"B"))*3)+((COUNTIF(Elève!H15:J15,"C"))*2)+((COUNTIF(Elève!H15:J15,"D"))*1))/(COUNTA(H15:J15)),"")</f>
        <v/>
      </c>
      <c r="L15" s="68" t="str">
        <f t="shared" si="1"/>
        <v/>
      </c>
      <c r="M15" s="64"/>
      <c r="N15" s="65"/>
      <c r="O15" s="66"/>
      <c r="P15" s="67" t="str">
        <f>IFERROR((((COUNTIF(Elève!M15:O15,"A"))*4)+((COUNTIF(Elève!M15:O15,"B"))*3)+((COUNTIF(Elève!M15:O15,"C"))*2)+((COUNTIF(Elève!M15:O15,"D"))*1))/(COUNTA(M15:O15)),"")</f>
        <v/>
      </c>
      <c r="Q15" s="68" t="str">
        <f t="shared" si="2"/>
        <v/>
      </c>
      <c r="R15" s="67" t="str">
        <f>IF(COUNT(F15,K15,P15)=0,"",SUM(F15,K15,P15)/COUNT(F15,K15,P15))</f>
        <v/>
      </c>
      <c r="S15" s="120" t="str">
        <f t="shared" si="3"/>
        <v/>
      </c>
      <c r="T15" s="111"/>
      <c r="U15" s="65"/>
      <c r="V15" s="66"/>
      <c r="W15" s="67" t="str">
        <f>IFERROR((((COUNTIF(Elève!T15:V15,"A"))*4)+((COUNTIF(Elève!T15:V15,"B"))*3)+((COUNTIF(Elève!T15:V15,"C"))*2)+((COUNTIF(Elève!T15:V15,"D"))*1))/(COUNTA(T15:V15)),"")</f>
        <v/>
      </c>
      <c r="X15" s="68" t="str">
        <f t="shared" si="4"/>
        <v/>
      </c>
      <c r="Y15" s="64"/>
      <c r="Z15" s="65"/>
      <c r="AA15" s="66"/>
      <c r="AB15" s="67" t="str">
        <f>IFERROR((((COUNTIF(Elève!Y15:AA15,"A"))*4)+((COUNTIF(Elève!Y15:AA15,"B"))*3)+((COUNTIF(Elève!Y15:AA15,"C"))*2)+((COUNTIF(Elève!Y15:AA15,"D"))*1))/(COUNTA(Y15:AA15)),"")</f>
        <v/>
      </c>
      <c r="AC15" s="68" t="str">
        <f t="shared" si="5"/>
        <v/>
      </c>
      <c r="AD15" s="64"/>
      <c r="AE15" s="65"/>
      <c r="AF15" s="66"/>
      <c r="AG15" s="67" t="str">
        <f>IFERROR((((COUNTIF(Elève!AD15:AF15,"A"))*4)+((COUNTIF(Elève!AD15:AF15,"B"))*3)+((COUNTIF(Elève!AD15:AF15,"C"))*2)+((COUNTIF(Elève!AD15:AF15,"D"))*1))/(COUNTA(AD15:AF15)),"")</f>
        <v/>
      </c>
      <c r="AH15" s="68" t="str">
        <f t="shared" si="6"/>
        <v/>
      </c>
      <c r="AI15" s="67" t="str">
        <f>IF(COUNT(W15,AB15,AG15)=0,"",SUM(W15,AB15,AG15)/COUNT(W15,AB15,AG15))</f>
        <v/>
      </c>
      <c r="AJ15" s="120" t="str">
        <f t="shared" si="7"/>
        <v/>
      </c>
      <c r="AK15" s="111"/>
      <c r="AL15" s="65"/>
      <c r="AM15" s="66"/>
      <c r="AN15" s="67" t="str">
        <f>IFERROR((((COUNTIF(Elève!AK15:AM15,"A"))*4)+((COUNTIF(Elève!AK15:AM15,"B"))*3)+((COUNTIF(Elève!AK15:AM15,"C"))*2)+((COUNTIF(Elève!AK15:AM15,"D"))*1))/(COUNTA(AK15:AM15)),"")</f>
        <v/>
      </c>
      <c r="AO15" s="68" t="str">
        <f t="shared" si="8"/>
        <v/>
      </c>
      <c r="AP15" s="64"/>
      <c r="AQ15" s="65"/>
      <c r="AR15" s="66"/>
      <c r="AS15" s="67" t="str">
        <f>IFERROR((((COUNTIF(Elève!AP15:AR15,"A"))*4)+((COUNTIF(Elève!AP15:AR15,"B"))*3)+((COUNTIF(Elève!AP15:AR15,"C"))*2)+((COUNTIF(Elève!AP15:AR15,"D"))*1))/(COUNTA(AP15:AR15)),"")</f>
        <v/>
      </c>
      <c r="AT15" s="68" t="str">
        <f t="shared" si="9"/>
        <v/>
      </c>
      <c r="AU15" s="64"/>
      <c r="AV15" s="65"/>
      <c r="AW15" s="66"/>
      <c r="AX15" s="67" t="str">
        <f>IFERROR((((COUNTIF(Elève!AU15:AW15,"A"))*4)+((COUNTIF(Elève!AU15:AW15,"B"))*3)+((COUNTIF(Elève!AU15:AW15,"C"))*2)+((COUNTIF(Elève!AU15:AW15,"D"))*1))/(COUNTA(AU15:AW15)),"")</f>
        <v/>
      </c>
      <c r="AY15" s="68" t="str">
        <f t="shared" si="10"/>
        <v/>
      </c>
      <c r="AZ15" s="67" t="str">
        <f>IF(COUNT(AN15,AS15,AX15)=0,"",SUM(AN15,AS15,AX15)/COUNT(AN15,AS15,AX15))</f>
        <v/>
      </c>
      <c r="BA15" s="120" t="str">
        <f t="shared" si="11"/>
        <v/>
      </c>
      <c r="BB15" s="111"/>
      <c r="BC15" s="65"/>
      <c r="BD15" s="66"/>
      <c r="BE15" s="67" t="str">
        <f>IFERROR((((COUNTIF(Elève!BB15:BD15,"A"))*4)+((COUNTIF(Elève!BB15:BD15,"B"))*3)+((COUNTIF(Elève!BB15:BD15,"C"))*2)+((COUNTIF(Elève!BB15:BD15,"D"))*1))/(COUNTA(BB15:BD15)),"")</f>
        <v/>
      </c>
      <c r="BF15" s="68" t="str">
        <f t="shared" si="12"/>
        <v/>
      </c>
      <c r="BG15" s="64"/>
      <c r="BH15" s="65"/>
      <c r="BI15" s="66"/>
      <c r="BJ15" s="67" t="str">
        <f>IFERROR((((COUNTIF(Elève!BG15:BI15,"A"))*4)+((COUNTIF(Elève!BG15:BI15,"B"))*3)+((COUNTIF(Elève!BG15:BI15,"C"))*2)+((COUNTIF(Elève!BG15:BI15,"D"))*1))/(COUNTA(BG15:BI15)),"")</f>
        <v/>
      </c>
      <c r="BK15" s="68" t="str">
        <f t="shared" si="13"/>
        <v/>
      </c>
      <c r="BL15" s="64"/>
      <c r="BM15" s="65"/>
      <c r="BN15" s="66"/>
      <c r="BO15" s="67" t="str">
        <f>IFERROR((((COUNTIF(Elève!BL15:BN15,"A"))*4)+((COUNTIF(Elève!BL15:BN15,"B"))*3)+((COUNTIF(Elève!BL15:BN15,"C"))*2)+((COUNTIF(Elève!BL15:BN15,"D"))*1))/(COUNTA(BL15:BN15)),"")</f>
        <v/>
      </c>
      <c r="BP15" s="68" t="str">
        <f t="shared" si="14"/>
        <v/>
      </c>
      <c r="BQ15" s="67" t="str">
        <f>IF(COUNT(BE15,BJ15,BO15)=0,"",SUM(BE15,BJ15,BO15)/COUNT(BE15,BJ15,BO15))</f>
        <v/>
      </c>
      <c r="BR15" s="120" t="str">
        <f t="shared" si="15"/>
        <v/>
      </c>
      <c r="BS15" s="111"/>
      <c r="BT15" s="65"/>
      <c r="BU15" s="66"/>
      <c r="BV15" s="67" t="str">
        <f>IFERROR((((COUNTIF(Elève!BS15:BU15,"A"))*4)+((COUNTIF(Elève!BS15:BU15,"B"))*3)+((COUNTIF(Elève!BS15:BU15,"C"))*2)+((COUNTIF(Elève!BS15:BU15,"D"))*1))/(COUNTA(BS15:BU15)),"")</f>
        <v/>
      </c>
      <c r="BW15" s="68" t="str">
        <f t="shared" si="16"/>
        <v/>
      </c>
      <c r="BX15" s="64"/>
      <c r="BY15" s="65"/>
      <c r="BZ15" s="66"/>
      <c r="CA15" s="67" t="str">
        <f>IFERROR((((COUNTIF(Elève!BX15:BZ15,"A"))*4)+((COUNTIF(Elève!BX15:BZ15,"B"))*3)+((COUNTIF(Elève!BX15:BZ15,"C"))*2)+((COUNTIF(Elève!BX15:BZ15,"D"))*1))/(COUNTA(BX15:BZ15)),"")</f>
        <v/>
      </c>
      <c r="CB15" s="68" t="str">
        <f t="shared" si="17"/>
        <v/>
      </c>
      <c r="CC15" s="64"/>
      <c r="CD15" s="65"/>
      <c r="CE15" s="66"/>
      <c r="CF15" s="67" t="str">
        <f>IFERROR((((COUNTIF(Elève!CC15:CE15,"A"))*4)+((COUNTIF(Elève!CC15:CE15,"B"))*3)+((COUNTIF(Elève!CC15:CE15,"C"))*2)+((COUNTIF(Elève!CC15:CE15,"D"))*1))/(COUNTA(CC15:CE15)),"")</f>
        <v/>
      </c>
      <c r="CG15" s="68" t="str">
        <f t="shared" si="18"/>
        <v/>
      </c>
      <c r="CH15" s="67" t="str">
        <f>IF(COUNT(BV15,CA15,CF15)=0,"",SUM(BV15,CA15,CF15)/COUNT(BV15,CA15,CF15))</f>
        <v/>
      </c>
      <c r="CI15" s="120" t="str">
        <f t="shared" si="19"/>
        <v/>
      </c>
      <c r="CJ15" s="111"/>
      <c r="CK15" s="65"/>
      <c r="CL15" s="66"/>
      <c r="CM15" s="67" t="str">
        <f>IFERROR((((COUNTIF(Elève!CJ15:CL15,"A"))*4)+((COUNTIF(Elève!CJ15:CL15,"B"))*3)+((COUNTIF(Elève!CJ15:CL15,"C"))*2)+((COUNTIF(Elève!CJ15:CL15,"D"))*1))/(COUNTA(CJ15:CL15)),"")</f>
        <v/>
      </c>
      <c r="CN15" s="68" t="str">
        <f t="shared" si="20"/>
        <v/>
      </c>
      <c r="CO15" s="64"/>
      <c r="CP15" s="65"/>
      <c r="CQ15" s="66"/>
      <c r="CR15" s="67" t="str">
        <f>IFERROR((((COUNTIF(Elève!CO15:CQ15,"A"))*4)+((COUNTIF(Elève!CO15:CQ15,"B"))*3)+((COUNTIF(Elève!CO15:CQ15,"C"))*2)+((COUNTIF(Elève!CO15:CQ15,"D"))*1))/(COUNTA(CO15:CQ15)),"")</f>
        <v/>
      </c>
      <c r="CS15" s="68" t="str">
        <f t="shared" si="21"/>
        <v/>
      </c>
      <c r="CT15" s="64"/>
      <c r="CU15" s="65"/>
      <c r="CV15" s="66"/>
      <c r="CW15" s="67" t="str">
        <f>IFERROR((((COUNTIF(Elève!CT15:CV15,"A"))*4)+((COUNTIF(Elève!CT15:CV15,"B"))*3)+((COUNTIF(Elève!CT15:CV15,"C"))*2)+((COUNTIF(Elève!CT15:CV15,"D"))*1))/(COUNTA(CT15:CV15)),"")</f>
        <v/>
      </c>
      <c r="CX15" s="68" t="str">
        <f t="shared" si="22"/>
        <v/>
      </c>
      <c r="CY15" s="67" t="str">
        <f>IF(COUNT(CM15,CR15,CW15)=0,"",SUM(CM15,CR15,CW15)/COUNT(CM15,CR15,CW15))</f>
        <v/>
      </c>
      <c r="CZ15" s="120" t="str">
        <f t="shared" si="23"/>
        <v/>
      </c>
      <c r="DA15" s="111"/>
      <c r="DB15" s="65"/>
      <c r="DC15" s="66"/>
      <c r="DD15" s="67" t="str">
        <f>IFERROR((((COUNTIF(Elève!DA15:DC15,"A"))*4)+((COUNTIF(Elève!DA15:DC15,"B"))*3)+((COUNTIF(Elève!DA15:DC15,"C"))*2)+((COUNTIF(Elève!DA15:DC15,"D"))*1))/(COUNTA(DA15:DC15)),"")</f>
        <v/>
      </c>
      <c r="DE15" s="68" t="str">
        <f t="shared" si="24"/>
        <v/>
      </c>
      <c r="DF15" s="64"/>
      <c r="DG15" s="65"/>
      <c r="DH15" s="66"/>
      <c r="DI15" s="67" t="str">
        <f>IFERROR((((COUNTIF(Elève!DF15:DH15,"A"))*4)+((COUNTIF(Elève!DF15:DH15,"B"))*3)+((COUNTIF(Elève!DF15:DH15,"C"))*2)+((COUNTIF(Elève!DF15:DH15,"D"))*1))/(COUNTA(DF15:DH15)),"")</f>
        <v/>
      </c>
      <c r="DJ15" s="68" t="str">
        <f t="shared" si="25"/>
        <v/>
      </c>
      <c r="DK15" s="64"/>
      <c r="DL15" s="65"/>
      <c r="DM15" s="66"/>
      <c r="DN15" s="67" t="str">
        <f>IFERROR((((COUNTIF(Elève!DK15:DM15,"A"))*4)+((COUNTIF(Elève!DK15:DM15,"B"))*3)+((COUNTIF(Elève!DK15:DM15,"C"))*2)+((COUNTIF(Elève!DK15:DM15,"D"))*1))/(COUNTA(DK15:DM15)),"")</f>
        <v/>
      </c>
      <c r="DO15" s="68" t="str">
        <f t="shared" si="26"/>
        <v/>
      </c>
      <c r="DP15" s="67" t="str">
        <f>IF(COUNT(DD15,DI15,DN15)=0,"",SUM(DD15,DI15,DN15)/COUNT(DD15,DI15,DN15))</f>
        <v/>
      </c>
      <c r="DQ15" s="120" t="str">
        <f t="shared" si="27"/>
        <v/>
      </c>
      <c r="DR15" s="111"/>
      <c r="DS15" s="65"/>
      <c r="DT15" s="66"/>
      <c r="DU15" s="67" t="str">
        <f>IFERROR((((COUNTIF(Elève!DR15:DT15,"A"))*4)+((COUNTIF(Elève!DR15:DT15,"B"))*3)+((COUNTIF(Elève!DR15:DT15,"C"))*2)+((COUNTIF(Elève!DR15:DT15,"D"))*1))/(COUNTA(DR15:DT15)),"")</f>
        <v/>
      </c>
      <c r="DV15" s="68" t="str">
        <f t="shared" si="28"/>
        <v/>
      </c>
      <c r="DW15" s="64"/>
      <c r="DX15" s="65"/>
      <c r="DY15" s="66"/>
      <c r="DZ15" s="67" t="str">
        <f>IFERROR((((COUNTIF(Elève!DW15:DY15,"A"))*4)+((COUNTIF(Elève!DW15:DY15,"B"))*3)+((COUNTIF(Elève!DW15:DY15,"C"))*2)+((COUNTIF(Elève!DW15:DY15,"D"))*1))/(COUNTA(DW15:DY15)),"")</f>
        <v/>
      </c>
      <c r="EA15" s="68" t="str">
        <f t="shared" si="29"/>
        <v/>
      </c>
      <c r="EB15" s="64"/>
      <c r="EC15" s="65"/>
      <c r="ED15" s="66"/>
      <c r="EE15" s="67" t="str">
        <f>IFERROR((((COUNTIF(Elève!EB15:ED15,"A"))*4)+((COUNTIF(Elève!EB15:ED15,"B"))*3)+((COUNTIF(Elève!EB15:ED15,"C"))*2)+((COUNTIF(Elève!EB15:ED15,"D"))*1))/(COUNTA(EB15:ED15)),"")</f>
        <v/>
      </c>
      <c r="EF15" s="68" t="str">
        <f t="shared" si="30"/>
        <v/>
      </c>
      <c r="EG15" s="67" t="str">
        <f>IF(COUNT(DU15,DZ15,EE15)=0,"",SUM(DU15,DZ15,EE15)/COUNT(DU15,DZ15,EE15))</f>
        <v/>
      </c>
      <c r="EH15" s="120" t="str">
        <f t="shared" si="31"/>
        <v/>
      </c>
      <c r="EI15" s="111"/>
      <c r="EJ15" s="65"/>
      <c r="EK15" s="66"/>
      <c r="EL15" s="67" t="str">
        <f>IFERROR((((COUNTIF(Elève!EI15:EK15,"A"))*4)+((COUNTIF(Elève!EI15:EK15,"B"))*3)+((COUNTIF(Elève!EI15:EK15,"C"))*2)+((COUNTIF(Elève!EI15:EK15,"D"))*1))/(COUNTA(EI15:EK15)),"")</f>
        <v/>
      </c>
      <c r="EM15" s="68" t="str">
        <f t="shared" si="32"/>
        <v/>
      </c>
      <c r="EN15" s="64"/>
      <c r="EO15" s="65"/>
      <c r="EP15" s="66"/>
      <c r="EQ15" s="67" t="str">
        <f>IFERROR((((COUNTIF(Elève!EN15:EP15,"A"))*4)+((COUNTIF(Elève!EN15:EP15,"B"))*3)+((COUNTIF(Elève!EN15:EP15,"C"))*2)+((COUNTIF(Elève!EN15:EP15,"D"))*1))/(COUNTA(EN15:EP15)),"")</f>
        <v/>
      </c>
      <c r="ER15" s="68" t="str">
        <f t="shared" si="33"/>
        <v/>
      </c>
      <c r="ES15" s="64"/>
      <c r="ET15" s="65"/>
      <c r="EU15" s="66"/>
      <c r="EV15" s="67" t="str">
        <f>IFERROR((((COUNTIF(Elève!ES15:EU15,"A"))*4)+((COUNTIF(Elève!ES15:EU15,"B"))*3)+((COUNTIF(Elève!ES15:EU15,"C"))*2)+((COUNTIF(Elève!ES15:EU15,"D"))*1))/(COUNTA(ES15:EU15)),"")</f>
        <v/>
      </c>
      <c r="EW15" s="68" t="str">
        <f t="shared" si="34"/>
        <v/>
      </c>
      <c r="EX15" s="67" t="str">
        <f>IF(COUNT(EL15,EQ15,EV15)=0,"",SUM(EL15,EQ15,EV15)/COUNT(EL15,EQ15,EV15))</f>
        <v/>
      </c>
      <c r="EY15" s="120" t="str">
        <f t="shared" si="35"/>
        <v/>
      </c>
      <c r="EZ15" s="111"/>
      <c r="FA15" s="65"/>
      <c r="FB15" s="66"/>
      <c r="FC15" s="67" t="str">
        <f>IFERROR((((COUNTIF(Elève!EZ15:FB15,"A"))*4)+((COUNTIF(Elève!EZ15:FB15,"B"))*3)+((COUNTIF(Elève!EZ15:FB15,"C"))*2)+((COUNTIF(Elève!EZ15:FB15,"D"))*1))/(COUNTA(EZ15:FB15)),"")</f>
        <v/>
      </c>
      <c r="FD15" s="68" t="str">
        <f t="shared" si="36"/>
        <v/>
      </c>
      <c r="FE15" s="64"/>
      <c r="FF15" s="65"/>
      <c r="FG15" s="66"/>
      <c r="FH15" s="67" t="str">
        <f>IFERROR((((COUNTIF(Elève!FE15:FG15,"A"))*4)+((COUNTIF(Elève!FE15:FG15,"B"))*3)+((COUNTIF(Elève!FE15:FG15,"C"))*2)+((COUNTIF(Elève!FE15:FG15,"D"))*1))/(COUNTA(FE15:FG15)),"")</f>
        <v/>
      </c>
      <c r="FI15" s="68" t="str">
        <f t="shared" si="37"/>
        <v/>
      </c>
      <c r="FJ15" s="64"/>
      <c r="FK15" s="65"/>
      <c r="FL15" s="66"/>
      <c r="FM15" s="67" t="str">
        <f>IFERROR((((COUNTIF(Elève!FJ15:FL15,"A"))*4)+((COUNTIF(Elève!FJ15:FL15,"B"))*3)+((COUNTIF(Elève!FJ15:FL15,"C"))*2)+((COUNTIF(Elève!FJ15:FL15,"D"))*1))/(COUNTA(FJ15:FL15)),"")</f>
        <v/>
      </c>
      <c r="FN15" s="68" t="str">
        <f t="shared" si="38"/>
        <v/>
      </c>
      <c r="FO15" s="67" t="str">
        <f>IF(COUNT(FC15,FH15,FM15)=0,"",SUM(FC15,FH15,FM15)/COUNT(FC15,FH15,FM15))</f>
        <v/>
      </c>
      <c r="FP15" s="120" t="str">
        <f t="shared" si="39"/>
        <v/>
      </c>
      <c r="FQ15" s="111"/>
      <c r="FR15" s="65"/>
      <c r="FS15" s="66"/>
      <c r="FT15" s="67" t="str">
        <f>IFERROR((((COUNTIF(Elève!FQ15:FS15,"A"))*4)+((COUNTIF(Elève!FQ15:FS15,"B"))*3)+((COUNTIF(Elève!FQ15:FS15,"C"))*2)+((COUNTIF(Elève!FQ15:FS15,"D"))*1))/(COUNTA(FQ15:FS15)),"")</f>
        <v/>
      </c>
      <c r="FU15" s="68" t="str">
        <f t="shared" si="40"/>
        <v/>
      </c>
      <c r="FV15" s="64"/>
      <c r="FW15" s="65"/>
      <c r="FX15" s="66"/>
      <c r="FY15" s="67" t="str">
        <f>IFERROR((((COUNTIF(Elève!FV15:FX15,"A"))*4)+((COUNTIF(Elève!FV15:FX15,"B"))*3)+((COUNTIF(Elève!FV15:FX15,"C"))*2)+((COUNTIF(Elève!FV15:FX15,"D"))*1))/(COUNTA(FV15:FX15)),"")</f>
        <v/>
      </c>
      <c r="FZ15" s="68" t="str">
        <f t="shared" si="41"/>
        <v/>
      </c>
      <c r="GA15" s="64"/>
      <c r="GB15" s="65"/>
      <c r="GC15" s="66"/>
      <c r="GD15" s="67" t="str">
        <f>IFERROR((((COUNTIF(Elève!GA15:GC15,"A"))*4)+((COUNTIF(Elève!GA15:GC15,"B"))*3)+((COUNTIF(Elève!GA15:GC15,"C"))*2)+((COUNTIF(Elève!GA15:GC15,"D"))*1))/(COUNTA(GA15:GC15)),"")</f>
        <v/>
      </c>
      <c r="GE15" s="68" t="str">
        <f t="shared" si="42"/>
        <v/>
      </c>
      <c r="GF15" s="67" t="str">
        <f>IF(COUNT(FT15,FY15,GD15)=0,"",SUM(FT15,FY15,GD15)/COUNT(FT15,FY15,GD15))</f>
        <v/>
      </c>
      <c r="GG15" s="120" t="str">
        <f t="shared" si="43"/>
        <v/>
      </c>
      <c r="GH15" s="111"/>
      <c r="GI15" s="65"/>
      <c r="GJ15" s="66"/>
      <c r="GK15" s="67" t="str">
        <f>IFERROR((((COUNTIF(Elève!GH15:GJ15,"A"))*4)+((COUNTIF(Elève!GH15:GJ15,"B"))*3)+((COUNTIF(Elève!GH15:GJ15,"C"))*2)+((COUNTIF(Elève!GH15:GJ15,"D"))*1))/(COUNTA(GH15:GJ15)),"")</f>
        <v/>
      </c>
      <c r="GL15" s="68" t="str">
        <f t="shared" si="44"/>
        <v/>
      </c>
      <c r="GM15" s="64"/>
      <c r="GN15" s="65"/>
      <c r="GO15" s="66"/>
      <c r="GP15" s="67" t="str">
        <f>IFERROR((((COUNTIF(Elève!GM15:GO15,"A"))*4)+((COUNTIF(Elève!GM15:GO15,"B"))*3)+((COUNTIF(Elève!GM15:GO15,"C"))*2)+((COUNTIF(Elève!GM15:GO15,"D"))*1))/(COUNTA(GM15:GO15)),"")</f>
        <v/>
      </c>
      <c r="GQ15" s="68" t="str">
        <f t="shared" si="45"/>
        <v/>
      </c>
      <c r="GR15" s="64"/>
      <c r="GS15" s="65"/>
      <c r="GT15" s="66"/>
      <c r="GU15" s="67" t="str">
        <f>IFERROR((((COUNTIF(Elève!GR15:GT15,"A"))*4)+((COUNTIF(Elève!GR15:GT15,"B"))*3)+((COUNTIF(Elève!GR15:GT15,"C"))*2)+((COUNTIF(Elève!GR15:GT15,"D"))*1))/(COUNTA(GR15:GT15)),"")</f>
        <v/>
      </c>
      <c r="GV15" s="68" t="str">
        <f t="shared" si="46"/>
        <v/>
      </c>
      <c r="GW15" s="67" t="str">
        <f>IF(COUNT(GK15,GP15,GU15)=0,"",SUM(GK15,GP15,GU15)/COUNT(GK15,GP15,GU15))</f>
        <v/>
      </c>
      <c r="GX15" s="120" t="str">
        <f t="shared" si="47"/>
        <v/>
      </c>
      <c r="GY15" s="111"/>
      <c r="GZ15" s="65"/>
      <c r="HA15" s="66"/>
      <c r="HB15" s="67" t="str">
        <f>IFERROR((((COUNTIF(Elève!GY15:HA15,"A"))*4)+((COUNTIF(Elève!GY15:HA15,"B"))*3)+((COUNTIF(Elève!GY15:HA15,"C"))*2)+((COUNTIF(Elève!GY15:HA15,"D"))*1))/(COUNTA(GY15:HA15)),"")</f>
        <v/>
      </c>
      <c r="HC15" s="68" t="str">
        <f t="shared" si="48"/>
        <v/>
      </c>
      <c r="HD15" s="64"/>
      <c r="HE15" s="65"/>
      <c r="HF15" s="66"/>
      <c r="HG15" s="67" t="str">
        <f>IFERROR((((COUNTIF(Elève!HD15:HF15,"A"))*4)+((COUNTIF(Elève!HD15:HF15,"B"))*3)+((COUNTIF(Elève!HD15:HF15,"C"))*2)+((COUNTIF(Elève!HD15:HF15,"D"))*1))/(COUNTA(HD15:HF15)),"")</f>
        <v/>
      </c>
      <c r="HH15" s="68" t="str">
        <f t="shared" si="49"/>
        <v/>
      </c>
      <c r="HI15" s="64"/>
      <c r="HJ15" s="65"/>
      <c r="HK15" s="66"/>
      <c r="HL15" s="67" t="str">
        <f>IFERROR((((COUNTIF(Elève!HI15:HK15,"A"))*4)+((COUNTIF(Elève!HI15:HK15,"B"))*3)+((COUNTIF(Elève!HI15:HK15,"C"))*2)+((COUNTIF(Elève!HI15:HK15,"D"))*1))/(COUNTA(HI15:HK15)),"")</f>
        <v/>
      </c>
      <c r="HM15" s="68" t="str">
        <f t="shared" si="50"/>
        <v/>
      </c>
      <c r="HN15" s="67" t="str">
        <f>IF(COUNT(HB15,HG15,HL15)=0,"",SUM(HB15,HG15,HL15)/COUNT(HB15,HG15,HL15))</f>
        <v/>
      </c>
      <c r="HO15" s="120" t="str">
        <f t="shared" si="51"/>
        <v/>
      </c>
      <c r="HP15" s="111"/>
      <c r="HQ15" s="65"/>
      <c r="HR15" s="66"/>
      <c r="HS15" s="67" t="str">
        <f>IFERROR((((COUNTIF(Elève!HP15:HR15,"A"))*4)+((COUNTIF(Elève!HP15:HR15,"B"))*3)+((COUNTIF(Elève!HP15:HR15,"C"))*2)+((COUNTIF(Elève!HP15:HR15,"D"))*1))/(COUNTA(HP15:HR15)),"")</f>
        <v/>
      </c>
      <c r="HT15" s="68" t="str">
        <f t="shared" si="52"/>
        <v/>
      </c>
      <c r="HU15" s="64"/>
      <c r="HV15" s="65"/>
      <c r="HW15" s="66"/>
      <c r="HX15" s="67" t="str">
        <f>IFERROR((((COUNTIF(Elève!HU15:HW15,"A"))*4)+((COUNTIF(Elève!HU15:HW15,"B"))*3)+((COUNTIF(Elève!HU15:HW15,"C"))*2)+((COUNTIF(Elève!HU15:HW15,"D"))*1))/(COUNTA(HU15:HW15)),"")</f>
        <v/>
      </c>
      <c r="HY15" s="68" t="str">
        <f t="shared" si="53"/>
        <v/>
      </c>
      <c r="HZ15" s="64"/>
      <c r="IA15" s="65"/>
      <c r="IB15" s="66"/>
      <c r="IC15" s="67" t="str">
        <f>IFERROR((((COUNTIF(Elève!HZ15:IB15,"A"))*4)+((COUNTIF(Elève!HZ15:IB15,"B"))*3)+((COUNTIF(Elève!HZ15:IB15,"C"))*2)+((COUNTIF(Elève!HZ15:IB15,"D"))*1))/(COUNTA(HZ15:IB15)),"")</f>
        <v/>
      </c>
      <c r="ID15" s="68" t="str">
        <f t="shared" si="54"/>
        <v/>
      </c>
      <c r="IE15" s="67" t="str">
        <f>IF(COUNT(HS15,HX15,IC15)=0,"",SUM(HS15,HX15,IC15)/COUNT(HS15,HX15,IC15))</f>
        <v/>
      </c>
      <c r="IF15" s="120" t="str">
        <f t="shared" si="55"/>
        <v/>
      </c>
      <c r="IG15" s="111"/>
      <c r="IH15" s="65"/>
      <c r="II15" s="66"/>
      <c r="IJ15" s="67" t="str">
        <f>IFERROR((((COUNTIF(Elève!IG15:II15,"A"))*4)+((COUNTIF(Elève!IG15:II15,"B"))*3)+((COUNTIF(Elève!IG15:II15,"C"))*2)+((COUNTIF(Elève!IG15:II15,"D"))*1))/(COUNTA(IG15:II15)),"")</f>
        <v/>
      </c>
      <c r="IK15" s="68" t="str">
        <f t="shared" si="56"/>
        <v/>
      </c>
      <c r="IL15" s="64"/>
      <c r="IM15" s="65"/>
      <c r="IN15" s="66"/>
      <c r="IO15" s="67" t="str">
        <f>IFERROR((((COUNTIF(Elève!IL15:IN15,"A"))*4)+((COUNTIF(Elève!IL15:IN15,"B"))*3)+((COUNTIF(Elève!IL15:IN15,"C"))*2)+((COUNTIF(Elève!IL15:IN15,"D"))*1))/(COUNTA(IL15:IN15)),"")</f>
        <v/>
      </c>
      <c r="IP15" s="68" t="str">
        <f t="shared" si="57"/>
        <v/>
      </c>
      <c r="IQ15" s="64"/>
      <c r="IR15" s="65"/>
      <c r="IS15" s="66"/>
      <c r="IT15" s="67" t="str">
        <f>IFERROR((((COUNTIF(Elève!IQ15:IS15,"A"))*4)+((COUNTIF(Elève!IQ15:IS15,"B"))*3)+((COUNTIF(Elève!IQ15:IS15,"C"))*2)+((COUNTIF(Elève!IQ15:IS15,"D"))*1))/(COUNTA(IQ15:IS15)),"")</f>
        <v/>
      </c>
      <c r="IU15" s="68" t="str">
        <f t="shared" si="58"/>
        <v/>
      </c>
      <c r="IV15" s="67" t="str">
        <f>IF(COUNT(IJ15,IO15,IT15)=0,"",SUM(IJ15,IO15,IT15)/COUNT(IJ15,IO15,IT15))</f>
        <v/>
      </c>
      <c r="IW15" s="120" t="str">
        <f t="shared" si="59"/>
        <v/>
      </c>
      <c r="IX15" s="111"/>
      <c r="IY15" s="65"/>
      <c r="IZ15" s="66"/>
      <c r="JA15" s="67" t="str">
        <f>IFERROR((((COUNTIF(Elève!IX15:IZ15,"A"))*4)+((COUNTIF(Elève!IX15:IZ15,"B"))*3)+((COUNTIF(Elève!IX15:IZ15,"C"))*2)+((COUNTIF(Elève!IX15:IZ15,"D"))*1))/(COUNTA(IX15:IZ15)),"")</f>
        <v/>
      </c>
      <c r="JB15" s="68" t="str">
        <f t="shared" si="60"/>
        <v/>
      </c>
      <c r="JC15" s="64"/>
      <c r="JD15" s="65"/>
      <c r="JE15" s="66"/>
      <c r="JF15" s="67" t="str">
        <f>IFERROR((((COUNTIF(Elève!JC15:JE15,"A"))*4)+((COUNTIF(Elève!JC15:JE15,"B"))*3)+((COUNTIF(Elève!JC15:JE15,"C"))*2)+((COUNTIF(Elève!JC15:JE15,"D"))*1))/(COUNTA(JC15:JE15)),"")</f>
        <v/>
      </c>
      <c r="JG15" s="68" t="str">
        <f t="shared" si="61"/>
        <v/>
      </c>
      <c r="JH15" s="64"/>
      <c r="JI15" s="65"/>
      <c r="JJ15" s="66"/>
      <c r="JK15" s="67" t="str">
        <f>IFERROR((((COUNTIF(Elève!JH15:JJ15,"A"))*4)+((COUNTIF(Elève!JH15:JJ15,"B"))*3)+((COUNTIF(Elève!JH15:JJ15,"C"))*2)+((COUNTIF(Elève!JH15:JJ15,"D"))*1))/(COUNTA(JH15:JJ15)),"")</f>
        <v/>
      </c>
      <c r="JL15" s="68" t="str">
        <f t="shared" si="62"/>
        <v/>
      </c>
      <c r="JM15" s="67" t="str">
        <f>IF(COUNT(JA15,JF15,JK15)=0,"",SUM(JA15,JF15,JK15)/COUNT(JA15,JF15,JK15))</f>
        <v/>
      </c>
      <c r="JN15" s="120" t="str">
        <f t="shared" si="63"/>
        <v/>
      </c>
      <c r="JO15" s="111"/>
      <c r="JP15" s="65"/>
      <c r="JQ15" s="66"/>
      <c r="JR15" s="67" t="str">
        <f>IFERROR((((COUNTIF(Elève!JO15:JQ15,"A"))*4)+((COUNTIF(Elève!JO15:JQ15,"B"))*3)+((COUNTIF(Elève!JO15:JQ15,"C"))*2)+((COUNTIF(Elève!JO15:JQ15,"D"))*1))/(COUNTA(JO15:JQ15)),"")</f>
        <v/>
      </c>
      <c r="JS15" s="68" t="str">
        <f t="shared" si="64"/>
        <v/>
      </c>
      <c r="JT15" s="64"/>
      <c r="JU15" s="65"/>
      <c r="JV15" s="66"/>
      <c r="JW15" s="67" t="str">
        <f>IFERROR((((COUNTIF(Elève!JT15:JV15,"A"))*4)+((COUNTIF(Elève!JT15:JV15,"B"))*3)+((COUNTIF(Elève!JT15:JV15,"C"))*2)+((COUNTIF(Elève!JT15:JV15,"D"))*1))/(COUNTA(JT15:JV15)),"")</f>
        <v/>
      </c>
      <c r="JX15" s="68" t="str">
        <f t="shared" si="65"/>
        <v/>
      </c>
      <c r="JY15" s="64"/>
      <c r="JZ15" s="65"/>
      <c r="KA15" s="66"/>
      <c r="KB15" s="67" t="str">
        <f>IFERROR((((COUNTIF(Elève!JY15:KA15,"A"))*4)+((COUNTIF(Elève!JY15:KA15,"B"))*3)+((COUNTIF(Elève!JY15:KA15,"C"))*2)+((COUNTIF(Elève!JY15:KA15,"D"))*1))/(COUNTA(JY15:KA15)),"")</f>
        <v/>
      </c>
      <c r="KC15" s="68" t="str">
        <f t="shared" si="66"/>
        <v/>
      </c>
      <c r="KD15" s="67" t="str">
        <f>IF(COUNT(JR15,JW15,KB15)=0,"",SUM(JR15,JW15,KB15)/COUNT(JR15,JW15,KB15))</f>
        <v/>
      </c>
      <c r="KE15" s="120" t="str">
        <f t="shared" si="67"/>
        <v/>
      </c>
      <c r="KF15" s="111"/>
      <c r="KG15" s="65"/>
      <c r="KH15" s="66"/>
      <c r="KI15" s="67" t="str">
        <f>IFERROR((((COUNTIF(Elève!KF15:KH15,"A"))*4)+((COUNTIF(Elève!KF15:KH15,"B"))*3)+((COUNTIF(Elève!KF15:KH15,"C"))*2)+((COUNTIF(Elève!KF15:KH15,"D"))*1))/(COUNTA(KF15:KH15)),"")</f>
        <v/>
      </c>
      <c r="KJ15" s="68" t="str">
        <f t="shared" si="68"/>
        <v/>
      </c>
      <c r="KK15" s="64"/>
      <c r="KL15" s="65"/>
      <c r="KM15" s="66"/>
      <c r="KN15" s="67" t="str">
        <f>IFERROR((((COUNTIF(Elève!KK15:KM15,"A"))*4)+((COUNTIF(Elève!KK15:KM15,"B"))*3)+((COUNTIF(Elève!KK15:KM15,"C"))*2)+((COUNTIF(Elève!KK15:KM15,"D"))*1))/(COUNTA(KK15:KM15)),"")</f>
        <v/>
      </c>
      <c r="KO15" s="68" t="str">
        <f t="shared" si="69"/>
        <v/>
      </c>
      <c r="KP15" s="64"/>
      <c r="KQ15" s="65"/>
      <c r="KR15" s="66"/>
      <c r="KS15" s="67" t="str">
        <f>IFERROR((((COUNTIF(Elève!KP15:KR15,"A"))*4)+((COUNTIF(Elève!KP15:KR15,"B"))*3)+((COUNTIF(Elève!KP15:KR15,"C"))*2)+((COUNTIF(Elève!KP15:KR15,"D"))*1))/(COUNTA(KP15:KR15)),"")</f>
        <v/>
      </c>
      <c r="KT15" s="68" t="str">
        <f t="shared" si="70"/>
        <v/>
      </c>
      <c r="KU15" s="67" t="str">
        <f>IF(COUNT(KI15,KN15,KS15)=0,"",SUM(KI15,KN15,KS15)/COUNT(KI15,KN15,KS15))</f>
        <v/>
      </c>
      <c r="KV15" s="120" t="str">
        <f t="shared" si="71"/>
        <v/>
      </c>
      <c r="KW15" s="111"/>
      <c r="KX15" s="65"/>
      <c r="KY15" s="66"/>
      <c r="KZ15" s="67" t="str">
        <f>IFERROR((((COUNTIF(Elève!KW15:KY15,"A"))*4)+((COUNTIF(Elève!KW15:KY15,"B"))*3)+((COUNTIF(Elève!KW15:KY15,"C"))*2)+((COUNTIF(Elève!KW15:KY15,"D"))*1))/(COUNTA(KW15:KY15)),"")</f>
        <v/>
      </c>
      <c r="LA15" s="68" t="str">
        <f t="shared" si="72"/>
        <v/>
      </c>
      <c r="LB15" s="64"/>
      <c r="LC15" s="65"/>
      <c r="LD15" s="66"/>
      <c r="LE15" s="67" t="str">
        <f>IFERROR((((COUNTIF(Elève!LB15:LD15,"A"))*4)+((COUNTIF(Elève!LB15:LD15,"B"))*3)+((COUNTIF(Elève!LB15:LD15,"C"))*2)+((COUNTIF(Elève!LB15:LD15,"D"))*1))/(COUNTA(LB15:LD15)),"")</f>
        <v/>
      </c>
      <c r="LF15" s="68" t="str">
        <f t="shared" si="73"/>
        <v/>
      </c>
      <c r="LG15" s="64"/>
      <c r="LH15" s="65"/>
      <c r="LI15" s="66"/>
      <c r="LJ15" s="67" t="str">
        <f>IFERROR((((COUNTIF(Elève!LG15:LI15,"A"))*4)+((COUNTIF(Elève!LG15:LI15,"B"))*3)+((COUNTIF(Elève!LG15:LI15,"C"))*2)+((COUNTIF(Elève!LG15:LI15,"D"))*1))/(COUNTA(LG15:LI15)),"")</f>
        <v/>
      </c>
      <c r="LK15" s="68" t="str">
        <f t="shared" si="74"/>
        <v/>
      </c>
      <c r="LL15" s="67" t="str">
        <f>IF(COUNT(KZ15,LE15,LJ15)=0,"",SUM(KZ15,LE15,LJ15)/COUNT(KZ15,LE15,LJ15))</f>
        <v/>
      </c>
      <c r="LM15" s="120" t="str">
        <f t="shared" si="75"/>
        <v/>
      </c>
      <c r="LN15" s="111"/>
      <c r="LO15" s="65"/>
      <c r="LP15" s="66"/>
      <c r="LQ15" s="67" t="str">
        <f>IFERROR((((COUNTIF(Elève!LN15:LP15,"A"))*4)+((COUNTIF(Elève!LN15:LP15,"B"))*3)+((COUNTIF(Elève!LN15:LP15,"C"))*2)+((COUNTIF(Elève!LN15:LP15,"D"))*1))/(COUNTA(LN15:LP15)),"")</f>
        <v/>
      </c>
      <c r="LR15" s="68" t="str">
        <f t="shared" si="76"/>
        <v/>
      </c>
      <c r="LS15" s="64"/>
      <c r="LT15" s="65"/>
      <c r="LU15" s="66"/>
      <c r="LV15" s="67" t="str">
        <f>IFERROR((((COUNTIF(Elève!LS15:LU15,"A"))*4)+((COUNTIF(Elève!LS15:LU15,"B"))*3)+((COUNTIF(Elève!LS15:LU15,"C"))*2)+((COUNTIF(Elève!LS15:LU15,"D"))*1))/(COUNTA(LS15:LU15)),"")</f>
        <v/>
      </c>
      <c r="LW15" s="68" t="str">
        <f t="shared" si="77"/>
        <v/>
      </c>
      <c r="LX15" s="64"/>
      <c r="LY15" s="65"/>
      <c r="LZ15" s="66"/>
      <c r="MA15" s="67" t="str">
        <f>IFERROR((((COUNTIF(Elève!LX15:LZ15,"A"))*4)+((COUNTIF(Elève!LX15:LZ15,"B"))*3)+((COUNTIF(Elève!LX15:LZ15,"C"))*2)+((COUNTIF(Elève!LX15:LZ15,"D"))*1))/(COUNTA(LX15:LZ15)),"")</f>
        <v/>
      </c>
      <c r="MB15" s="68" t="str">
        <f t="shared" si="78"/>
        <v/>
      </c>
      <c r="MC15" s="67" t="str">
        <f>IF(COUNT(LQ15,LV15,MA15)=0,"",SUM(LQ15,LV15,MA15)/COUNT(LQ15,LV15,MA15))</f>
        <v/>
      </c>
      <c r="MD15" s="120" t="str">
        <f t="shared" si="79"/>
        <v/>
      </c>
      <c r="ME15" s="111"/>
      <c r="MF15" s="65"/>
      <c r="MG15" s="66"/>
      <c r="MH15" s="67" t="str">
        <f>IFERROR((((COUNTIF(Elève!ME15:MG15,"A"))*4)+((COUNTIF(Elève!ME15:MG15,"B"))*3)+((COUNTIF(Elève!ME15:MG15,"C"))*2)+((COUNTIF(Elève!ME15:MG15,"D"))*1))/(COUNTA(ME15:MG15)),"")</f>
        <v/>
      </c>
      <c r="MI15" s="68" t="str">
        <f t="shared" si="80"/>
        <v/>
      </c>
      <c r="MJ15" s="64"/>
      <c r="MK15" s="65"/>
      <c r="ML15" s="66"/>
      <c r="MM15" s="67" t="str">
        <f>IFERROR((((COUNTIF(Elève!MJ15:ML15,"A"))*4)+((COUNTIF(Elève!MJ15:ML15,"B"))*3)+((COUNTIF(Elève!MJ15:ML15,"C"))*2)+((COUNTIF(Elève!MJ15:ML15,"D"))*1))/(COUNTA(MJ15:ML15)),"")</f>
        <v/>
      </c>
      <c r="MN15" s="68" t="str">
        <f t="shared" si="81"/>
        <v/>
      </c>
      <c r="MO15" s="64"/>
      <c r="MP15" s="65"/>
      <c r="MQ15" s="66"/>
      <c r="MR15" s="67" t="str">
        <f>IFERROR((((COUNTIF(Elève!MO15:MQ15,"A"))*4)+((COUNTIF(Elève!MO15:MQ15,"B"))*3)+((COUNTIF(Elève!MO15:MQ15,"C"))*2)+((COUNTIF(Elève!MO15:MQ15,"D"))*1))/(COUNTA(MO15:MQ15)),"")</f>
        <v/>
      </c>
      <c r="MS15" s="68" t="str">
        <f t="shared" si="82"/>
        <v/>
      </c>
      <c r="MT15" s="67" t="str">
        <f>IF(COUNT(MH15,MM15,MR15)=0,"",SUM(MH15,MM15,MR15)/COUNT(MH15,MM15,MR15))</f>
        <v/>
      </c>
      <c r="MU15" s="120" t="str">
        <f t="shared" si="83"/>
        <v/>
      </c>
      <c r="MV15" s="111"/>
      <c r="MW15" s="65"/>
      <c r="MX15" s="66"/>
      <c r="MY15" s="67" t="str">
        <f>IFERROR((((COUNTIF(Elève!MV15:MX15,"A"))*4)+((COUNTIF(Elève!MV15:MX15,"B"))*3)+((COUNTIF(Elève!MV15:MX15,"C"))*2)+((COUNTIF(Elève!MV15:MX15,"D"))*1))/(COUNTA(MV15:MX15)),"")</f>
        <v/>
      </c>
      <c r="MZ15" s="68" t="str">
        <f t="shared" si="84"/>
        <v/>
      </c>
      <c r="NA15" s="64"/>
      <c r="NB15" s="65"/>
      <c r="NC15" s="66"/>
      <c r="ND15" s="67" t="str">
        <f>IFERROR((((COUNTIF(Elève!NA15:NC15,"A"))*4)+((COUNTIF(Elève!NA15:NC15,"B"))*3)+((COUNTIF(Elève!NA15:NC15,"C"))*2)+((COUNTIF(Elève!NA15:NC15,"D"))*1))/(COUNTA(NA15:NC15)),"")</f>
        <v/>
      </c>
      <c r="NE15" s="68" t="str">
        <f t="shared" si="85"/>
        <v/>
      </c>
      <c r="NF15" s="64"/>
      <c r="NG15" s="65"/>
      <c r="NH15" s="66"/>
      <c r="NI15" s="67" t="str">
        <f>IFERROR((((COUNTIF(Elève!NF15:NH15,"A"))*4)+((COUNTIF(Elève!NF15:NH15,"B"))*3)+((COUNTIF(Elève!NF15:NH15,"C"))*2)+((COUNTIF(Elève!NF15:NH15,"D"))*1))/(COUNTA(NF15:NH15)),"")</f>
        <v/>
      </c>
      <c r="NJ15" s="68" t="str">
        <f t="shared" si="86"/>
        <v/>
      </c>
      <c r="NK15" s="67" t="str">
        <f>IF(COUNT(MY15,ND15,NI15)=0,"",SUM(MY15,ND15,NI15)/COUNT(MY15,ND15,NI15))</f>
        <v/>
      </c>
      <c r="NL15" s="120" t="str">
        <f t="shared" si="87"/>
        <v/>
      </c>
      <c r="NM15" s="111"/>
      <c r="NN15" s="65"/>
      <c r="NO15" s="66"/>
      <c r="NP15" s="67" t="str">
        <f>IFERROR((((COUNTIF(Elève!NM15:NO15,"A"))*4)+((COUNTIF(Elève!NM15:NO15,"B"))*3)+((COUNTIF(Elève!NM15:NO15,"C"))*2)+((COUNTIF(Elève!NM15:NO15,"D"))*1))/(COUNTA(NM15:NO15)),"")</f>
        <v/>
      </c>
      <c r="NQ15" s="68" t="str">
        <f t="shared" si="88"/>
        <v/>
      </c>
      <c r="NR15" s="64"/>
      <c r="NS15" s="65"/>
      <c r="NT15" s="66"/>
      <c r="NU15" s="67" t="str">
        <f>IFERROR((((COUNTIF(Elève!NR15:NT15,"A"))*4)+((COUNTIF(Elève!NR15:NT15,"B"))*3)+((COUNTIF(Elève!NR15:NT15,"C"))*2)+((COUNTIF(Elève!NR15:NT15,"D"))*1))/(COUNTA(NR15:NT15)),"")</f>
        <v/>
      </c>
      <c r="NV15" s="68" t="str">
        <f t="shared" si="89"/>
        <v/>
      </c>
      <c r="NW15" s="64"/>
      <c r="NX15" s="65"/>
      <c r="NY15" s="66"/>
      <c r="NZ15" s="67" t="str">
        <f>IFERROR((((COUNTIF(Elève!NW15:NY15,"A"))*4)+((COUNTIF(Elève!NW15:NY15,"B"))*3)+((COUNTIF(Elève!NW15:NY15,"C"))*2)+((COUNTIF(Elève!NW15:NY15,"D"))*1))/(COUNTA(NW15:NY15)),"")</f>
        <v/>
      </c>
      <c r="OA15" s="68" t="str">
        <f t="shared" si="90"/>
        <v/>
      </c>
      <c r="OB15" s="67" t="str">
        <f>IF(COUNT(NP15,NU15,NZ15)=0,"",SUM(NP15,NU15,NZ15)/COUNT(NP15,NU15,NZ15))</f>
        <v/>
      </c>
      <c r="OC15" s="120" t="str">
        <f t="shared" si="91"/>
        <v/>
      </c>
      <c r="OD15" s="111"/>
      <c r="OE15" s="65"/>
      <c r="OF15" s="66"/>
      <c r="OG15" s="67" t="str">
        <f>IFERROR((((COUNTIF(Elève!OD15:OF15,"A"))*4)+((COUNTIF(Elève!OD15:OF15,"B"))*3)+((COUNTIF(Elève!OD15:OF15,"C"))*2)+((COUNTIF(Elève!OD15:OF15,"D"))*1))/(COUNTA(OD15:OF15)),"")</f>
        <v/>
      </c>
      <c r="OH15" s="68" t="str">
        <f t="shared" si="92"/>
        <v/>
      </c>
      <c r="OI15" s="64"/>
      <c r="OJ15" s="65"/>
      <c r="OK15" s="66"/>
      <c r="OL15" s="67" t="str">
        <f>IFERROR((((COUNTIF(Elève!OI15:OK15,"A"))*4)+((COUNTIF(Elève!OI15:OK15,"B"))*3)+((COUNTIF(Elève!OI15:OK15,"C"))*2)+((COUNTIF(Elève!OI15:OK15,"D"))*1))/(COUNTA(OI15:OK15)),"")</f>
        <v/>
      </c>
      <c r="OM15" s="68" t="str">
        <f t="shared" si="93"/>
        <v/>
      </c>
      <c r="ON15" s="64"/>
      <c r="OO15" s="65"/>
      <c r="OP15" s="66"/>
      <c r="OQ15" s="67" t="str">
        <f>IFERROR((((COUNTIF(Elève!ON15:OP15,"A"))*4)+((COUNTIF(Elève!ON15:OP15,"B"))*3)+((COUNTIF(Elève!ON15:OP15,"C"))*2)+((COUNTIF(Elève!ON15:OP15,"D"))*1))/(COUNTA(ON15:OP15)),"")</f>
        <v/>
      </c>
      <c r="OR15" s="68" t="str">
        <f t="shared" si="94"/>
        <v/>
      </c>
      <c r="OS15" s="67" t="str">
        <f>IF(COUNT(OG15,OL15,OQ15)=0,"",SUM(OG15,OL15,OQ15)/COUNT(OG15,OL15,OQ15))</f>
        <v/>
      </c>
      <c r="OT15" s="120" t="str">
        <f t="shared" si="95"/>
        <v/>
      </c>
      <c r="OU15" s="111"/>
      <c r="OV15" s="65"/>
      <c r="OW15" s="66"/>
      <c r="OX15" s="67" t="str">
        <f>IFERROR((((COUNTIF(Elève!OU15:OW15,"A"))*4)+((COUNTIF(Elève!OU15:OW15,"B"))*3)+((COUNTIF(Elève!OU15:OW15,"C"))*2)+((COUNTIF(Elève!OU15:OW15,"D"))*1))/(COUNTA(OU15:OW15)),"")</f>
        <v/>
      </c>
      <c r="OY15" s="68" t="str">
        <f t="shared" si="96"/>
        <v/>
      </c>
      <c r="OZ15" s="64"/>
      <c r="PA15" s="65"/>
      <c r="PB15" s="66"/>
      <c r="PC15" s="67" t="str">
        <f>IFERROR((((COUNTIF(Elève!OZ15:PB15,"A"))*4)+((COUNTIF(Elève!OZ15:PB15,"B"))*3)+((COUNTIF(Elève!OZ15:PB15,"C"))*2)+((COUNTIF(Elève!OZ15:PB15,"D"))*1))/(COUNTA(OZ15:PB15)),"")</f>
        <v/>
      </c>
      <c r="PD15" s="68" t="str">
        <f t="shared" si="97"/>
        <v/>
      </c>
      <c r="PE15" s="64"/>
      <c r="PF15" s="65"/>
      <c r="PG15" s="66"/>
      <c r="PH15" s="67" t="str">
        <f>IFERROR((((COUNTIF(Elève!PE15:PG15,"A"))*4)+((COUNTIF(Elève!PE15:PG15,"B"))*3)+((COUNTIF(Elève!PE15:PG15,"C"))*2)+((COUNTIF(Elève!PE15:PG15,"D"))*1))/(COUNTA(PE15:PG15)),"")</f>
        <v/>
      </c>
      <c r="PI15" s="68" t="str">
        <f t="shared" si="98"/>
        <v/>
      </c>
      <c r="PJ15" s="67" t="str">
        <f>IF(COUNT(OX15,PC15,PH15)=0,"",SUM(OX15,PC15,PH15)/COUNT(OX15,PC15,PH15))</f>
        <v/>
      </c>
      <c r="PK15" s="120" t="str">
        <f t="shared" si="99"/>
        <v/>
      </c>
      <c r="PL15" s="111"/>
      <c r="PM15" s="65"/>
      <c r="PN15" s="66"/>
      <c r="PO15" s="67" t="str">
        <f>IFERROR((((COUNTIF(Elève!PL15:PN15,"A"))*4)+((COUNTIF(Elève!PL15:PN15,"B"))*3)+((COUNTIF(Elève!PL15:PN15,"C"))*2)+((COUNTIF(Elève!PL15:PN15,"D"))*1))/(COUNTA(PL15:PN15)),"")</f>
        <v/>
      </c>
      <c r="PP15" s="68" t="str">
        <f t="shared" si="100"/>
        <v/>
      </c>
      <c r="PQ15" s="64"/>
      <c r="PR15" s="65"/>
      <c r="PS15" s="66"/>
      <c r="PT15" s="67" t="str">
        <f>IFERROR((((COUNTIF(Elève!PQ15:PS15,"A"))*4)+((COUNTIF(Elève!PQ15:PS15,"B"))*3)+((COUNTIF(Elève!PQ15:PS15,"C"))*2)+((COUNTIF(Elève!PQ15:PS15,"D"))*1))/(COUNTA(PQ15:PS15)),"")</f>
        <v/>
      </c>
      <c r="PU15" s="68" t="str">
        <f t="shared" si="101"/>
        <v/>
      </c>
      <c r="PV15" s="64"/>
      <c r="PW15" s="65"/>
      <c r="PX15" s="66"/>
      <c r="PY15" s="67" t="str">
        <f>IFERROR((((COUNTIF(Elève!PV15:PX15,"A"))*4)+((COUNTIF(Elève!PV15:PX15,"B"))*3)+((COUNTIF(Elève!PV15:PX15,"C"))*2)+((COUNTIF(Elève!PV15:PX15,"D"))*1))/(COUNTA(PV15:PX15)),"")</f>
        <v/>
      </c>
      <c r="PZ15" s="68" t="str">
        <f t="shared" si="102"/>
        <v/>
      </c>
      <c r="QA15" s="67" t="str">
        <f>IF(COUNT(PO15,PT15,PY15)=0,"",SUM(PO15,PT15,PY15)/COUNT(PO15,PT15,PY15))</f>
        <v/>
      </c>
      <c r="QB15" s="120" t="str">
        <f t="shared" si="103"/>
        <v/>
      </c>
      <c r="QC15" s="111"/>
      <c r="QD15" s="65"/>
      <c r="QE15" s="66"/>
      <c r="QF15" s="67" t="str">
        <f>IFERROR((((COUNTIF(Elève!QC15:QE15,"A"))*4)+((COUNTIF(Elève!QC15:QE15,"B"))*3)+((COUNTIF(Elève!QC15:QE15,"C"))*2)+((COUNTIF(Elève!QC15:QE15,"D"))*1))/(COUNTA(QC15:QE15)),"")</f>
        <v/>
      </c>
      <c r="QG15" s="68" t="str">
        <f t="shared" si="104"/>
        <v/>
      </c>
      <c r="QH15" s="64"/>
      <c r="QI15" s="65"/>
      <c r="QJ15" s="66"/>
      <c r="QK15" s="67" t="str">
        <f>IFERROR((((COUNTIF(Elève!QH15:QJ15,"A"))*4)+((COUNTIF(Elève!QH15:QJ15,"B"))*3)+((COUNTIF(Elève!QH15:QJ15,"C"))*2)+((COUNTIF(Elève!QH15:QJ15,"D"))*1))/(COUNTA(QH15:QJ15)),"")</f>
        <v/>
      </c>
      <c r="QL15" s="68" t="str">
        <f t="shared" si="105"/>
        <v/>
      </c>
      <c r="QM15" s="64"/>
      <c r="QN15" s="65"/>
      <c r="QO15" s="66"/>
      <c r="QP15" s="67" t="str">
        <f>IFERROR((((COUNTIF(Elève!QM15:QO15,"A"))*4)+((COUNTIF(Elève!QM15:QO15,"B"))*3)+((COUNTIF(Elève!QM15:QO15,"C"))*2)+((COUNTIF(Elève!QM15:QO15,"D"))*1))/(COUNTA(QM15:QO15)),"")</f>
        <v/>
      </c>
      <c r="QQ15" s="68" t="str">
        <f t="shared" si="106"/>
        <v/>
      </c>
      <c r="QR15" s="67" t="str">
        <f>IF(COUNT(QF15,QK15,QP15)=0,"",SUM(QF15,QK15,QP15)/COUNT(QF15,QK15,QP15))</f>
        <v/>
      </c>
      <c r="QS15" s="120" t="str">
        <f t="shared" si="107"/>
        <v/>
      </c>
      <c r="QT15" s="111"/>
      <c r="QU15" s="65"/>
      <c r="QV15" s="66"/>
      <c r="QW15" s="67" t="str">
        <f>IFERROR((((COUNTIF(Elève!QT15:QV15,"A"))*4)+((COUNTIF(Elève!QT15:QV15,"B"))*3)+((COUNTIF(Elève!QT15:QV15,"C"))*2)+((COUNTIF(Elève!QT15:QV15,"D"))*1))/(COUNTA(QT15:QV15)),"")</f>
        <v/>
      </c>
      <c r="QX15" s="68" t="str">
        <f t="shared" si="108"/>
        <v/>
      </c>
      <c r="QY15" s="64"/>
      <c r="QZ15" s="65"/>
      <c r="RA15" s="66"/>
      <c r="RB15" s="67" t="str">
        <f>IFERROR((((COUNTIF(Elève!QY15:RA15,"A"))*4)+((COUNTIF(Elève!QY15:RA15,"B"))*3)+((COUNTIF(Elève!QY15:RA15,"C"))*2)+((COUNTIF(Elève!QY15:RA15,"D"))*1))/(COUNTA(QY15:RA15)),"")</f>
        <v/>
      </c>
      <c r="RC15" s="68" t="str">
        <f t="shared" si="109"/>
        <v/>
      </c>
      <c r="RD15" s="64"/>
      <c r="RE15" s="65"/>
      <c r="RF15" s="66"/>
      <c r="RG15" s="67" t="str">
        <f>IFERROR((((COUNTIF(Elève!RD15:RF15,"A"))*4)+((COUNTIF(Elève!RD15:RF15,"B"))*3)+((COUNTIF(Elève!RD15:RF15,"C"))*2)+((COUNTIF(Elève!RD15:RF15,"D"))*1))/(COUNTA(RD15:RF15)),"")</f>
        <v/>
      </c>
      <c r="RH15" s="68" t="str">
        <f t="shared" si="110"/>
        <v/>
      </c>
      <c r="RI15" s="67" t="str">
        <f>IF(COUNT(QW15,RB15,RG15)=0,"",SUM(QW15,RB15,RG15)/COUNT(QW15,RB15,RG15))</f>
        <v/>
      </c>
      <c r="RJ15" s="120" t="str">
        <f t="shared" si="111"/>
        <v/>
      </c>
      <c r="RK15" s="111"/>
      <c r="RL15" s="65"/>
      <c r="RM15" s="66"/>
      <c r="RN15" s="67" t="str">
        <f>IFERROR((((COUNTIF(Elève!RK15:RM15,"A"))*4)+((COUNTIF(Elève!RK15:RM15,"B"))*3)+((COUNTIF(Elève!RK15:RM15,"C"))*2)+((COUNTIF(Elève!RK15:RM15,"D"))*1))/(COUNTA(RK15:RM15)),"")</f>
        <v/>
      </c>
      <c r="RO15" s="68" t="str">
        <f t="shared" si="112"/>
        <v/>
      </c>
      <c r="RP15" s="64"/>
      <c r="RQ15" s="65"/>
      <c r="RR15" s="66"/>
      <c r="RS15" s="67" t="str">
        <f>IFERROR((((COUNTIF(Elève!RP15:RR15,"A"))*4)+((COUNTIF(Elève!RP15:RR15,"B"))*3)+((COUNTIF(Elève!RP15:RR15,"C"))*2)+((COUNTIF(Elève!RP15:RR15,"D"))*1))/(COUNTA(RP15:RR15)),"")</f>
        <v/>
      </c>
      <c r="RT15" s="68" t="str">
        <f t="shared" si="113"/>
        <v/>
      </c>
      <c r="RU15" s="64"/>
      <c r="RV15" s="65"/>
      <c r="RW15" s="66"/>
      <c r="RX15" s="67" t="str">
        <f>IFERROR((((COUNTIF(Elève!RU15:RW15,"A"))*4)+((COUNTIF(Elève!RU15:RW15,"B"))*3)+((COUNTIF(Elève!RU15:RW15,"C"))*2)+((COUNTIF(Elève!RU15:RW15,"D"))*1))/(COUNTA(RU15:RW15)),"")</f>
        <v/>
      </c>
      <c r="RY15" s="68" t="str">
        <f t="shared" si="114"/>
        <v/>
      </c>
      <c r="RZ15" s="67" t="str">
        <f>IF(COUNT(RN15,RS15,RX15)=0,"",SUM(RN15,RS15,RX15)/COUNT(RN15,RS15,RX15))</f>
        <v/>
      </c>
      <c r="SA15" s="120" t="str">
        <f t="shared" si="115"/>
        <v/>
      </c>
      <c r="SB15" s="111"/>
      <c r="SC15" s="65"/>
      <c r="SD15" s="66"/>
      <c r="SE15" s="67" t="str">
        <f>IFERROR((((COUNTIF(Elève!SB15:SD15,"A"))*4)+((COUNTIF(Elève!SB15:SD15,"B"))*3)+((COUNTIF(Elève!SB15:SD15,"C"))*2)+((COUNTIF(Elève!SB15:SD15,"D"))*1))/(COUNTA(SB15:SD15)),"")</f>
        <v/>
      </c>
      <c r="SF15" s="68" t="str">
        <f t="shared" si="116"/>
        <v/>
      </c>
      <c r="SG15" s="64"/>
      <c r="SH15" s="65"/>
      <c r="SI15" s="66"/>
      <c r="SJ15" s="67" t="str">
        <f>IFERROR((((COUNTIF(Elève!SG15:SI15,"A"))*4)+((COUNTIF(Elève!SG15:SI15,"B"))*3)+((COUNTIF(Elève!SG15:SI15,"C"))*2)+((COUNTIF(Elève!SG15:SI15,"D"))*1))/(COUNTA(SG15:SI15)),"")</f>
        <v/>
      </c>
      <c r="SK15" s="68" t="str">
        <f t="shared" si="117"/>
        <v/>
      </c>
      <c r="SL15" s="64"/>
      <c r="SM15" s="65"/>
      <c r="SN15" s="66"/>
      <c r="SO15" s="67" t="str">
        <f>IFERROR((((COUNTIF(Elève!SL15:SN15,"A"))*4)+((COUNTIF(Elève!SL15:SN15,"B"))*3)+((COUNTIF(Elève!SL15:SN15,"C"))*2)+((COUNTIF(Elève!SL15:SN15,"D"))*1))/(COUNTA(SL15:SN15)),"")</f>
        <v/>
      </c>
      <c r="SP15" s="68" t="str">
        <f t="shared" si="118"/>
        <v/>
      </c>
      <c r="SQ15" s="67" t="str">
        <f>IF(COUNT(SE15,SJ15,SO15)=0,"",SUM(SE15,SJ15,SO15)/COUNT(SE15,SJ15,SO15))</f>
        <v/>
      </c>
      <c r="SR15" s="120" t="str">
        <f t="shared" si="119"/>
        <v/>
      </c>
      <c r="SS15" s="111"/>
      <c r="ST15" s="65"/>
      <c r="SU15" s="66"/>
      <c r="SV15" s="67" t="str">
        <f>IFERROR((((COUNTIF(Elève!SS15:SU15,"A"))*4)+((COUNTIF(Elève!SS15:SU15,"B"))*3)+((COUNTIF(Elève!SS15:SU15,"C"))*2)+((COUNTIF(Elève!SS15:SU15,"D"))*1))/(COUNTA(SS15:SU15)),"")</f>
        <v/>
      </c>
      <c r="SW15" s="68" t="str">
        <f t="shared" si="120"/>
        <v/>
      </c>
      <c r="SX15" s="64"/>
      <c r="SY15" s="65"/>
      <c r="SZ15" s="66"/>
      <c r="TA15" s="67" t="str">
        <f>IFERROR((((COUNTIF(Elève!SX15:SZ15,"A"))*4)+((COUNTIF(Elève!SX15:SZ15,"B"))*3)+((COUNTIF(Elève!SX15:SZ15,"C"))*2)+((COUNTIF(Elève!SX15:SZ15,"D"))*1))/(COUNTA(SX15:SZ15)),"")</f>
        <v/>
      </c>
      <c r="TB15" s="68" t="str">
        <f t="shared" si="121"/>
        <v/>
      </c>
      <c r="TC15" s="64"/>
      <c r="TD15" s="65"/>
      <c r="TE15" s="66"/>
      <c r="TF15" s="67" t="str">
        <f>IFERROR((((COUNTIF(Elève!TC15:TE15,"A"))*4)+((COUNTIF(Elève!TC15:TE15,"B"))*3)+((COUNTIF(Elève!TC15:TE15,"C"))*2)+((COUNTIF(Elève!TC15:TE15,"D"))*1))/(COUNTA(TC15:TE15)),"")</f>
        <v/>
      </c>
      <c r="TG15" s="68" t="str">
        <f t="shared" si="122"/>
        <v/>
      </c>
      <c r="TH15" s="67" t="str">
        <f>IF(COUNT(SV15,TA15,TF15)=0,"",SUM(SV15,TA15,TF15)/COUNT(SV15,TA15,TF15))</f>
        <v/>
      </c>
      <c r="TI15" s="120" t="str">
        <f t="shared" si="123"/>
        <v/>
      </c>
      <c r="TJ15" s="111"/>
      <c r="TK15" s="65"/>
      <c r="TL15" s="66"/>
      <c r="TM15" s="67" t="str">
        <f>IFERROR((((COUNTIF(Elève!TJ15:TL15,"A"))*4)+((COUNTIF(Elève!TJ15:TL15,"B"))*3)+((COUNTIF(Elève!TJ15:TL15,"C"))*2)+((COUNTIF(Elève!TJ15:TL15,"D"))*1))/(COUNTA(TJ15:TL15)),"")</f>
        <v/>
      </c>
      <c r="TN15" s="68" t="str">
        <f t="shared" si="124"/>
        <v/>
      </c>
      <c r="TO15" s="64"/>
      <c r="TP15" s="65"/>
      <c r="TQ15" s="66"/>
      <c r="TR15" s="67" t="str">
        <f>IFERROR((((COUNTIF(Elève!TO15:TQ15,"A"))*4)+((COUNTIF(Elève!TO15:TQ15,"B"))*3)+((COUNTIF(Elève!TO15:TQ15,"C"))*2)+((COUNTIF(Elève!TO15:TQ15,"D"))*1))/(COUNTA(TO15:TQ15)),"")</f>
        <v/>
      </c>
      <c r="TS15" s="68" t="str">
        <f t="shared" si="125"/>
        <v/>
      </c>
      <c r="TT15" s="64"/>
      <c r="TU15" s="65"/>
      <c r="TV15" s="66"/>
      <c r="TW15" s="67" t="str">
        <f>IFERROR((((COUNTIF(Elève!TT15:TV15,"A"))*4)+((COUNTIF(Elève!TT15:TV15,"B"))*3)+((COUNTIF(Elève!TT15:TV15,"C"))*2)+((COUNTIF(Elève!TT15:TV15,"D"))*1))/(COUNTA(TT15:TV15)),"")</f>
        <v/>
      </c>
      <c r="TX15" s="68" t="str">
        <f t="shared" si="126"/>
        <v/>
      </c>
      <c r="TY15" s="67" t="str">
        <f>IF(COUNT(TM15,TR15,TW15)=0,"",SUM(TM15,TR15,TW15)/COUNT(TM15,TR15,TW15))</f>
        <v/>
      </c>
      <c r="TZ15" s="120" t="str">
        <f t="shared" si="127"/>
        <v/>
      </c>
    </row>
    <row r="16" spans="1:546" x14ac:dyDescent="0.25">
      <c r="A16" s="203" t="s">
        <v>18</v>
      </c>
      <c r="B16" s="204"/>
      <c r="C16" s="69"/>
      <c r="D16" s="70" t="s">
        <v>25</v>
      </c>
      <c r="E16" s="71" t="s">
        <v>23</v>
      </c>
      <c r="F16" s="67">
        <f>IF(COUNTBLANK($C$3:$E$3)=0,IF(COUNTA(C16:E16)=0,"",(COUNTIF(C16:E16,"A")*4+COUNTIF(C16:E16,"B")*3+COUNTIF(C16:E16,"C")*2+COUNTIF(C16:E16,"D"))/COUNTA(C16:E16)),"")</f>
        <v>2</v>
      </c>
      <c r="G16" s="73" t="str">
        <f t="shared" si="0"/>
        <v>C</v>
      </c>
      <c r="H16" s="69"/>
      <c r="I16" s="70"/>
      <c r="J16" s="71"/>
      <c r="K16" s="72" t="str">
        <f>IFERROR((((COUNTIF(Elève!H16:J16,"A"))*4)+((COUNTIF(Elève!H16:J16,"B"))*3)+((COUNTIF(Elève!H16:J16,"C"))*2)+((COUNTIF(Elève!H16:J16,"D"))*1))/(COUNTA(H16:J16)),"")</f>
        <v/>
      </c>
      <c r="L16" s="73" t="str">
        <f t="shared" si="1"/>
        <v/>
      </c>
      <c r="M16" s="69"/>
      <c r="N16" s="70"/>
      <c r="O16" s="71"/>
      <c r="P16" s="72" t="str">
        <f>IFERROR((((COUNTIF(Elève!M16:O16,"A"))*4)+((COUNTIF(Elève!M16:O16,"B"))*3)+((COUNTIF(Elève!M16:O16,"C"))*2)+((COUNTIF(Elève!M16:O16,"D"))*1))/(COUNTA(M16:O16)),"")</f>
        <v/>
      </c>
      <c r="Q16" s="73" t="str">
        <f t="shared" si="2"/>
        <v/>
      </c>
      <c r="R16" s="72">
        <f>IF(COUNT(F16,K16,P16)=0,"",SUM(F16,K16,P16)/COUNT(F16,K16,P16))</f>
        <v>2</v>
      </c>
      <c r="S16" s="117" t="str">
        <f t="shared" si="3"/>
        <v>C</v>
      </c>
      <c r="T16" s="112"/>
      <c r="U16" s="70"/>
      <c r="V16" s="71"/>
      <c r="W16" s="72" t="str">
        <f>IFERROR((((COUNTIF(Elève!T16:V16,"A"))*4)+((COUNTIF(Elève!T16:V16,"B"))*3)+((COUNTIF(Elève!T16:V16,"C"))*2)+((COUNTIF(Elève!T16:V16,"D"))*1))/(COUNTA(T16:V16)),"")</f>
        <v/>
      </c>
      <c r="X16" s="73" t="str">
        <f t="shared" si="4"/>
        <v/>
      </c>
      <c r="Y16" s="69"/>
      <c r="Z16" s="70"/>
      <c r="AA16" s="71"/>
      <c r="AB16" s="72" t="str">
        <f>IFERROR((((COUNTIF(Elève!Y16:AA16,"A"))*4)+((COUNTIF(Elève!Y16:AA16,"B"))*3)+((COUNTIF(Elève!Y16:AA16,"C"))*2)+((COUNTIF(Elève!Y16:AA16,"D"))*1))/(COUNTA(Y16:AA16)),"")</f>
        <v/>
      </c>
      <c r="AC16" s="73" t="str">
        <f t="shared" si="5"/>
        <v/>
      </c>
      <c r="AD16" s="69"/>
      <c r="AE16" s="70"/>
      <c r="AF16" s="71"/>
      <c r="AG16" s="72" t="str">
        <f>IFERROR((((COUNTIF(Elève!AD16:AF16,"A"))*4)+((COUNTIF(Elève!AD16:AF16,"B"))*3)+((COUNTIF(Elève!AD16:AF16,"C"))*2)+((COUNTIF(Elève!AD16:AF16,"D"))*1))/(COUNTA(AD16:AF16)),"")</f>
        <v/>
      </c>
      <c r="AH16" s="73" t="str">
        <f t="shared" si="6"/>
        <v/>
      </c>
      <c r="AI16" s="72" t="str">
        <f>IF(COUNT(W16,AB16,AG16)=0,"",SUM(W16,AB16,AG16)/COUNT(W16,AB16,AG16))</f>
        <v/>
      </c>
      <c r="AJ16" s="117" t="str">
        <f t="shared" si="7"/>
        <v/>
      </c>
      <c r="AK16" s="112"/>
      <c r="AL16" s="70"/>
      <c r="AM16" s="71"/>
      <c r="AN16" s="72" t="str">
        <f>IFERROR((((COUNTIF(Elève!AK16:AM16,"A"))*4)+((COUNTIF(Elève!AK16:AM16,"B"))*3)+((COUNTIF(Elève!AK16:AM16,"C"))*2)+((COUNTIF(Elève!AK16:AM16,"D"))*1))/(COUNTA(AK16:AM16)),"")</f>
        <v/>
      </c>
      <c r="AO16" s="73" t="str">
        <f t="shared" si="8"/>
        <v/>
      </c>
      <c r="AP16" s="69"/>
      <c r="AQ16" s="70"/>
      <c r="AR16" s="71"/>
      <c r="AS16" s="72" t="str">
        <f>IFERROR((((COUNTIF(Elève!AP16:AR16,"A"))*4)+((COUNTIF(Elève!AP16:AR16,"B"))*3)+((COUNTIF(Elève!AP16:AR16,"C"))*2)+((COUNTIF(Elève!AP16:AR16,"D"))*1))/(COUNTA(AP16:AR16)),"")</f>
        <v/>
      </c>
      <c r="AT16" s="73" t="str">
        <f t="shared" si="9"/>
        <v/>
      </c>
      <c r="AU16" s="69"/>
      <c r="AV16" s="70"/>
      <c r="AW16" s="71"/>
      <c r="AX16" s="72" t="str">
        <f>IFERROR((((COUNTIF(Elève!AU16:AW16,"A"))*4)+((COUNTIF(Elève!AU16:AW16,"B"))*3)+((COUNTIF(Elève!AU16:AW16,"C"))*2)+((COUNTIF(Elève!AU16:AW16,"D"))*1))/(COUNTA(AU16:AW16)),"")</f>
        <v/>
      </c>
      <c r="AY16" s="73" t="str">
        <f t="shared" si="10"/>
        <v/>
      </c>
      <c r="AZ16" s="72" t="str">
        <f>IF(COUNT(AN16,AS16,AX16)=0,"",SUM(AN16,AS16,AX16)/COUNT(AN16,AS16,AX16))</f>
        <v/>
      </c>
      <c r="BA16" s="117" t="str">
        <f t="shared" si="11"/>
        <v/>
      </c>
      <c r="BB16" s="112"/>
      <c r="BC16" s="70"/>
      <c r="BD16" s="71"/>
      <c r="BE16" s="72" t="str">
        <f>IFERROR((((COUNTIF(Elève!BB16:BD16,"A"))*4)+((COUNTIF(Elève!BB16:BD16,"B"))*3)+((COUNTIF(Elève!BB16:BD16,"C"))*2)+((COUNTIF(Elève!BB16:BD16,"D"))*1))/(COUNTA(BB16:BD16)),"")</f>
        <v/>
      </c>
      <c r="BF16" s="73" t="str">
        <f t="shared" si="12"/>
        <v/>
      </c>
      <c r="BG16" s="69"/>
      <c r="BH16" s="70"/>
      <c r="BI16" s="71"/>
      <c r="BJ16" s="72" t="str">
        <f>IFERROR((((COUNTIF(Elève!BG16:BI16,"A"))*4)+((COUNTIF(Elève!BG16:BI16,"B"))*3)+((COUNTIF(Elève!BG16:BI16,"C"))*2)+((COUNTIF(Elève!BG16:BI16,"D"))*1))/(COUNTA(BG16:BI16)),"")</f>
        <v/>
      </c>
      <c r="BK16" s="73" t="str">
        <f t="shared" si="13"/>
        <v/>
      </c>
      <c r="BL16" s="69"/>
      <c r="BM16" s="70"/>
      <c r="BN16" s="71"/>
      <c r="BO16" s="72" t="str">
        <f>IFERROR((((COUNTIF(Elève!BL16:BN16,"A"))*4)+((COUNTIF(Elève!BL16:BN16,"B"))*3)+((COUNTIF(Elève!BL16:BN16,"C"))*2)+((COUNTIF(Elève!BL16:BN16,"D"))*1))/(COUNTA(BL16:BN16)),"")</f>
        <v/>
      </c>
      <c r="BP16" s="73" t="str">
        <f t="shared" si="14"/>
        <v/>
      </c>
      <c r="BQ16" s="72" t="str">
        <f>IF(COUNT(BE16,BJ16,BO16)=0,"",SUM(BE16,BJ16,BO16)/COUNT(BE16,BJ16,BO16))</f>
        <v/>
      </c>
      <c r="BR16" s="117" t="str">
        <f t="shared" si="15"/>
        <v/>
      </c>
      <c r="BS16" s="112"/>
      <c r="BT16" s="70"/>
      <c r="BU16" s="71"/>
      <c r="BV16" s="72" t="str">
        <f>IFERROR((((COUNTIF(Elève!BS16:BU16,"A"))*4)+((COUNTIF(Elève!BS16:BU16,"B"))*3)+((COUNTIF(Elève!BS16:BU16,"C"))*2)+((COUNTIF(Elève!BS16:BU16,"D"))*1))/(COUNTA(BS16:BU16)),"")</f>
        <v/>
      </c>
      <c r="BW16" s="73" t="str">
        <f t="shared" si="16"/>
        <v/>
      </c>
      <c r="BX16" s="69"/>
      <c r="BY16" s="70"/>
      <c r="BZ16" s="71"/>
      <c r="CA16" s="72" t="str">
        <f>IFERROR((((COUNTIF(Elève!BX16:BZ16,"A"))*4)+((COUNTIF(Elève!BX16:BZ16,"B"))*3)+((COUNTIF(Elève!BX16:BZ16,"C"))*2)+((COUNTIF(Elève!BX16:BZ16,"D"))*1))/(COUNTA(BX16:BZ16)),"")</f>
        <v/>
      </c>
      <c r="CB16" s="73" t="str">
        <f t="shared" si="17"/>
        <v/>
      </c>
      <c r="CC16" s="69"/>
      <c r="CD16" s="70"/>
      <c r="CE16" s="71"/>
      <c r="CF16" s="72" t="str">
        <f>IFERROR((((COUNTIF(Elève!CC16:CE16,"A"))*4)+((COUNTIF(Elève!CC16:CE16,"B"))*3)+((COUNTIF(Elève!CC16:CE16,"C"))*2)+((COUNTIF(Elève!CC16:CE16,"D"))*1))/(COUNTA(CC16:CE16)),"")</f>
        <v/>
      </c>
      <c r="CG16" s="73" t="str">
        <f t="shared" si="18"/>
        <v/>
      </c>
      <c r="CH16" s="72" t="str">
        <f>IF(COUNT(BV16,CA16,CF16)=0,"",SUM(BV16,CA16,CF16)/COUNT(BV16,CA16,CF16))</f>
        <v/>
      </c>
      <c r="CI16" s="117" t="str">
        <f t="shared" si="19"/>
        <v/>
      </c>
      <c r="CJ16" s="112"/>
      <c r="CK16" s="70"/>
      <c r="CL16" s="71"/>
      <c r="CM16" s="72" t="str">
        <f>IFERROR((((COUNTIF(Elève!CJ16:CL16,"A"))*4)+((COUNTIF(Elève!CJ16:CL16,"B"))*3)+((COUNTIF(Elève!CJ16:CL16,"C"))*2)+((COUNTIF(Elève!CJ16:CL16,"D"))*1))/(COUNTA(CJ16:CL16)),"")</f>
        <v/>
      </c>
      <c r="CN16" s="73" t="str">
        <f t="shared" si="20"/>
        <v/>
      </c>
      <c r="CO16" s="69"/>
      <c r="CP16" s="70"/>
      <c r="CQ16" s="71"/>
      <c r="CR16" s="72" t="str">
        <f>IFERROR((((COUNTIF(Elève!CO16:CQ16,"A"))*4)+((COUNTIF(Elève!CO16:CQ16,"B"))*3)+((COUNTIF(Elève!CO16:CQ16,"C"))*2)+((COUNTIF(Elève!CO16:CQ16,"D"))*1))/(COUNTA(CO16:CQ16)),"")</f>
        <v/>
      </c>
      <c r="CS16" s="73" t="str">
        <f t="shared" si="21"/>
        <v/>
      </c>
      <c r="CT16" s="69"/>
      <c r="CU16" s="70"/>
      <c r="CV16" s="71"/>
      <c r="CW16" s="72" t="str">
        <f>IFERROR((((COUNTIF(Elève!CT16:CV16,"A"))*4)+((COUNTIF(Elève!CT16:CV16,"B"))*3)+((COUNTIF(Elève!CT16:CV16,"C"))*2)+((COUNTIF(Elève!CT16:CV16,"D"))*1))/(COUNTA(CT16:CV16)),"")</f>
        <v/>
      </c>
      <c r="CX16" s="73" t="str">
        <f t="shared" si="22"/>
        <v/>
      </c>
      <c r="CY16" s="72" t="str">
        <f>IF(COUNT(CM16,CR16,CW16)=0,"",SUM(CM16,CR16,CW16)/COUNT(CM16,CR16,CW16))</f>
        <v/>
      </c>
      <c r="CZ16" s="117" t="str">
        <f t="shared" si="23"/>
        <v/>
      </c>
      <c r="DA16" s="112"/>
      <c r="DB16" s="70"/>
      <c r="DC16" s="71"/>
      <c r="DD16" s="72" t="str">
        <f>IFERROR((((COUNTIF(Elève!DA16:DC16,"A"))*4)+((COUNTIF(Elève!DA16:DC16,"B"))*3)+((COUNTIF(Elève!DA16:DC16,"C"))*2)+((COUNTIF(Elève!DA16:DC16,"D"))*1))/(COUNTA(DA16:DC16)),"")</f>
        <v/>
      </c>
      <c r="DE16" s="73" t="str">
        <f t="shared" si="24"/>
        <v/>
      </c>
      <c r="DF16" s="69"/>
      <c r="DG16" s="70"/>
      <c r="DH16" s="71"/>
      <c r="DI16" s="72" t="str">
        <f>IFERROR((((COUNTIF(Elève!DF16:DH16,"A"))*4)+((COUNTIF(Elève!DF16:DH16,"B"))*3)+((COUNTIF(Elève!DF16:DH16,"C"))*2)+((COUNTIF(Elève!DF16:DH16,"D"))*1))/(COUNTA(DF16:DH16)),"")</f>
        <v/>
      </c>
      <c r="DJ16" s="73" t="str">
        <f t="shared" si="25"/>
        <v/>
      </c>
      <c r="DK16" s="69"/>
      <c r="DL16" s="70"/>
      <c r="DM16" s="71"/>
      <c r="DN16" s="72" t="str">
        <f>IFERROR((((COUNTIF(Elève!DK16:DM16,"A"))*4)+((COUNTIF(Elève!DK16:DM16,"B"))*3)+((COUNTIF(Elève!DK16:DM16,"C"))*2)+((COUNTIF(Elève!DK16:DM16,"D"))*1))/(COUNTA(DK16:DM16)),"")</f>
        <v/>
      </c>
      <c r="DO16" s="73" t="str">
        <f t="shared" si="26"/>
        <v/>
      </c>
      <c r="DP16" s="72" t="str">
        <f>IF(COUNT(DD16,DI16,DN16)=0,"",SUM(DD16,DI16,DN16)/COUNT(DD16,DI16,DN16))</f>
        <v/>
      </c>
      <c r="DQ16" s="117" t="str">
        <f t="shared" si="27"/>
        <v/>
      </c>
      <c r="DR16" s="112"/>
      <c r="DS16" s="70"/>
      <c r="DT16" s="71"/>
      <c r="DU16" s="72" t="str">
        <f>IFERROR((((COUNTIF(Elève!DR16:DT16,"A"))*4)+((COUNTIF(Elève!DR16:DT16,"B"))*3)+((COUNTIF(Elève!DR16:DT16,"C"))*2)+((COUNTIF(Elève!DR16:DT16,"D"))*1))/(COUNTA(DR16:DT16)),"")</f>
        <v/>
      </c>
      <c r="DV16" s="73" t="str">
        <f t="shared" si="28"/>
        <v/>
      </c>
      <c r="DW16" s="69"/>
      <c r="DX16" s="70"/>
      <c r="DY16" s="71"/>
      <c r="DZ16" s="72" t="str">
        <f>IFERROR((((COUNTIF(Elève!DW16:DY16,"A"))*4)+((COUNTIF(Elève!DW16:DY16,"B"))*3)+((COUNTIF(Elève!DW16:DY16,"C"))*2)+((COUNTIF(Elève!DW16:DY16,"D"))*1))/(COUNTA(DW16:DY16)),"")</f>
        <v/>
      </c>
      <c r="EA16" s="73" t="str">
        <f t="shared" si="29"/>
        <v/>
      </c>
      <c r="EB16" s="69"/>
      <c r="EC16" s="70"/>
      <c r="ED16" s="71"/>
      <c r="EE16" s="72" t="str">
        <f>IFERROR((((COUNTIF(Elève!EB16:ED16,"A"))*4)+((COUNTIF(Elève!EB16:ED16,"B"))*3)+((COUNTIF(Elève!EB16:ED16,"C"))*2)+((COUNTIF(Elève!EB16:ED16,"D"))*1))/(COUNTA(EB16:ED16)),"")</f>
        <v/>
      </c>
      <c r="EF16" s="73" t="str">
        <f t="shared" si="30"/>
        <v/>
      </c>
      <c r="EG16" s="72" t="str">
        <f>IF(COUNT(DU16,DZ16,EE16)=0,"",SUM(DU16,DZ16,EE16)/COUNT(DU16,DZ16,EE16))</f>
        <v/>
      </c>
      <c r="EH16" s="117" t="str">
        <f t="shared" si="31"/>
        <v/>
      </c>
      <c r="EI16" s="112"/>
      <c r="EJ16" s="70"/>
      <c r="EK16" s="71"/>
      <c r="EL16" s="72" t="str">
        <f>IFERROR((((COUNTIF(Elève!EI16:EK16,"A"))*4)+((COUNTIF(Elève!EI16:EK16,"B"))*3)+((COUNTIF(Elève!EI16:EK16,"C"))*2)+((COUNTIF(Elève!EI16:EK16,"D"))*1))/(COUNTA(EI16:EK16)),"")</f>
        <v/>
      </c>
      <c r="EM16" s="73" t="str">
        <f t="shared" si="32"/>
        <v/>
      </c>
      <c r="EN16" s="69"/>
      <c r="EO16" s="70"/>
      <c r="EP16" s="71"/>
      <c r="EQ16" s="72" t="str">
        <f>IFERROR((((COUNTIF(Elève!EN16:EP16,"A"))*4)+((COUNTIF(Elève!EN16:EP16,"B"))*3)+((COUNTIF(Elève!EN16:EP16,"C"))*2)+((COUNTIF(Elève!EN16:EP16,"D"))*1))/(COUNTA(EN16:EP16)),"")</f>
        <v/>
      </c>
      <c r="ER16" s="73" t="str">
        <f t="shared" si="33"/>
        <v/>
      </c>
      <c r="ES16" s="69"/>
      <c r="ET16" s="70"/>
      <c r="EU16" s="71"/>
      <c r="EV16" s="72" t="str">
        <f>IFERROR((((COUNTIF(Elève!ES16:EU16,"A"))*4)+((COUNTIF(Elève!ES16:EU16,"B"))*3)+((COUNTIF(Elève!ES16:EU16,"C"))*2)+((COUNTIF(Elève!ES16:EU16,"D"))*1))/(COUNTA(ES16:EU16)),"")</f>
        <v/>
      </c>
      <c r="EW16" s="73" t="str">
        <f t="shared" si="34"/>
        <v/>
      </c>
      <c r="EX16" s="72" t="str">
        <f>IF(COUNT(EL16,EQ16,EV16)=0,"",SUM(EL16,EQ16,EV16)/COUNT(EL16,EQ16,EV16))</f>
        <v/>
      </c>
      <c r="EY16" s="117" t="str">
        <f t="shared" si="35"/>
        <v/>
      </c>
      <c r="EZ16" s="112"/>
      <c r="FA16" s="70"/>
      <c r="FB16" s="71"/>
      <c r="FC16" s="72" t="str">
        <f>IFERROR((((COUNTIF(Elève!EZ16:FB16,"A"))*4)+((COUNTIF(Elève!EZ16:FB16,"B"))*3)+((COUNTIF(Elève!EZ16:FB16,"C"))*2)+((COUNTIF(Elève!EZ16:FB16,"D"))*1))/(COUNTA(EZ16:FB16)),"")</f>
        <v/>
      </c>
      <c r="FD16" s="73" t="str">
        <f t="shared" si="36"/>
        <v/>
      </c>
      <c r="FE16" s="69"/>
      <c r="FF16" s="70"/>
      <c r="FG16" s="71"/>
      <c r="FH16" s="72" t="str">
        <f>IFERROR((((COUNTIF(Elève!FE16:FG16,"A"))*4)+((COUNTIF(Elève!FE16:FG16,"B"))*3)+((COUNTIF(Elève!FE16:FG16,"C"))*2)+((COUNTIF(Elève!FE16:FG16,"D"))*1))/(COUNTA(FE16:FG16)),"")</f>
        <v/>
      </c>
      <c r="FI16" s="73" t="str">
        <f t="shared" si="37"/>
        <v/>
      </c>
      <c r="FJ16" s="69"/>
      <c r="FK16" s="70"/>
      <c r="FL16" s="71"/>
      <c r="FM16" s="72" t="str">
        <f>IFERROR((((COUNTIF(Elève!FJ16:FL16,"A"))*4)+((COUNTIF(Elève!FJ16:FL16,"B"))*3)+((COUNTIF(Elève!FJ16:FL16,"C"))*2)+((COUNTIF(Elève!FJ16:FL16,"D"))*1))/(COUNTA(FJ16:FL16)),"")</f>
        <v/>
      </c>
      <c r="FN16" s="73" t="str">
        <f t="shared" si="38"/>
        <v/>
      </c>
      <c r="FO16" s="72" t="str">
        <f>IF(COUNT(FC16,FH16,FM16)=0,"",SUM(FC16,FH16,FM16)/COUNT(FC16,FH16,FM16))</f>
        <v/>
      </c>
      <c r="FP16" s="117" t="str">
        <f t="shared" si="39"/>
        <v/>
      </c>
      <c r="FQ16" s="112"/>
      <c r="FR16" s="70"/>
      <c r="FS16" s="71"/>
      <c r="FT16" s="72" t="str">
        <f>IFERROR((((COUNTIF(Elève!FQ16:FS16,"A"))*4)+((COUNTIF(Elève!FQ16:FS16,"B"))*3)+((COUNTIF(Elève!FQ16:FS16,"C"))*2)+((COUNTIF(Elève!FQ16:FS16,"D"))*1))/(COUNTA(FQ16:FS16)),"")</f>
        <v/>
      </c>
      <c r="FU16" s="73" t="str">
        <f t="shared" si="40"/>
        <v/>
      </c>
      <c r="FV16" s="69"/>
      <c r="FW16" s="70"/>
      <c r="FX16" s="71"/>
      <c r="FY16" s="72" t="str">
        <f>IFERROR((((COUNTIF(Elève!FV16:FX16,"A"))*4)+((COUNTIF(Elève!FV16:FX16,"B"))*3)+((COUNTIF(Elève!FV16:FX16,"C"))*2)+((COUNTIF(Elève!FV16:FX16,"D"))*1))/(COUNTA(FV16:FX16)),"")</f>
        <v/>
      </c>
      <c r="FZ16" s="73" t="str">
        <f t="shared" si="41"/>
        <v/>
      </c>
      <c r="GA16" s="69"/>
      <c r="GB16" s="70"/>
      <c r="GC16" s="71"/>
      <c r="GD16" s="72" t="str">
        <f>IFERROR((((COUNTIF(Elève!GA16:GC16,"A"))*4)+((COUNTIF(Elève!GA16:GC16,"B"))*3)+((COUNTIF(Elève!GA16:GC16,"C"))*2)+((COUNTIF(Elève!GA16:GC16,"D"))*1))/(COUNTA(GA16:GC16)),"")</f>
        <v/>
      </c>
      <c r="GE16" s="73" t="str">
        <f t="shared" si="42"/>
        <v/>
      </c>
      <c r="GF16" s="72" t="str">
        <f>IF(COUNT(FT16,FY16,GD16)=0,"",SUM(FT16,FY16,GD16)/COUNT(FT16,FY16,GD16))</f>
        <v/>
      </c>
      <c r="GG16" s="117" t="str">
        <f t="shared" si="43"/>
        <v/>
      </c>
      <c r="GH16" s="112"/>
      <c r="GI16" s="70"/>
      <c r="GJ16" s="71"/>
      <c r="GK16" s="72" t="str">
        <f>IFERROR((((COUNTIF(Elève!GH16:GJ16,"A"))*4)+((COUNTIF(Elève!GH16:GJ16,"B"))*3)+((COUNTIF(Elève!GH16:GJ16,"C"))*2)+((COUNTIF(Elève!GH16:GJ16,"D"))*1))/(COUNTA(GH16:GJ16)),"")</f>
        <v/>
      </c>
      <c r="GL16" s="73" t="str">
        <f t="shared" si="44"/>
        <v/>
      </c>
      <c r="GM16" s="69"/>
      <c r="GN16" s="70"/>
      <c r="GO16" s="71"/>
      <c r="GP16" s="72" t="str">
        <f>IFERROR((((COUNTIF(Elève!GM16:GO16,"A"))*4)+((COUNTIF(Elève!GM16:GO16,"B"))*3)+((COUNTIF(Elève!GM16:GO16,"C"))*2)+((COUNTIF(Elève!GM16:GO16,"D"))*1))/(COUNTA(GM16:GO16)),"")</f>
        <v/>
      </c>
      <c r="GQ16" s="73" t="str">
        <f t="shared" si="45"/>
        <v/>
      </c>
      <c r="GR16" s="69"/>
      <c r="GS16" s="70"/>
      <c r="GT16" s="71"/>
      <c r="GU16" s="72" t="str">
        <f>IFERROR((((COUNTIF(Elève!GR16:GT16,"A"))*4)+((COUNTIF(Elève!GR16:GT16,"B"))*3)+((COUNTIF(Elève!GR16:GT16,"C"))*2)+((COUNTIF(Elève!GR16:GT16,"D"))*1))/(COUNTA(GR16:GT16)),"")</f>
        <v/>
      </c>
      <c r="GV16" s="73" t="str">
        <f t="shared" si="46"/>
        <v/>
      </c>
      <c r="GW16" s="72" t="str">
        <f>IF(COUNT(GK16,GP16,GU16)=0,"",SUM(GK16,GP16,GU16)/COUNT(GK16,GP16,GU16))</f>
        <v/>
      </c>
      <c r="GX16" s="117" t="str">
        <f t="shared" si="47"/>
        <v/>
      </c>
      <c r="GY16" s="112"/>
      <c r="GZ16" s="70"/>
      <c r="HA16" s="71"/>
      <c r="HB16" s="72" t="str">
        <f>IFERROR((((COUNTIF(Elève!GY16:HA16,"A"))*4)+((COUNTIF(Elève!GY16:HA16,"B"))*3)+((COUNTIF(Elève!GY16:HA16,"C"))*2)+((COUNTIF(Elève!GY16:HA16,"D"))*1))/(COUNTA(GY16:HA16)),"")</f>
        <v/>
      </c>
      <c r="HC16" s="73" t="str">
        <f t="shared" si="48"/>
        <v/>
      </c>
      <c r="HD16" s="69"/>
      <c r="HE16" s="70"/>
      <c r="HF16" s="71"/>
      <c r="HG16" s="72" t="str">
        <f>IFERROR((((COUNTIF(Elève!HD16:HF16,"A"))*4)+((COUNTIF(Elève!HD16:HF16,"B"))*3)+((COUNTIF(Elève!HD16:HF16,"C"))*2)+((COUNTIF(Elève!HD16:HF16,"D"))*1))/(COUNTA(HD16:HF16)),"")</f>
        <v/>
      </c>
      <c r="HH16" s="73" t="str">
        <f t="shared" si="49"/>
        <v/>
      </c>
      <c r="HI16" s="69"/>
      <c r="HJ16" s="70"/>
      <c r="HK16" s="71"/>
      <c r="HL16" s="72" t="str">
        <f>IFERROR((((COUNTIF(Elève!HI16:HK16,"A"))*4)+((COUNTIF(Elève!HI16:HK16,"B"))*3)+((COUNTIF(Elève!HI16:HK16,"C"))*2)+((COUNTIF(Elève!HI16:HK16,"D"))*1))/(COUNTA(HI16:HK16)),"")</f>
        <v/>
      </c>
      <c r="HM16" s="73" t="str">
        <f t="shared" si="50"/>
        <v/>
      </c>
      <c r="HN16" s="72" t="str">
        <f>IF(COUNT(HB16,HG16,HL16)=0,"",SUM(HB16,HG16,HL16)/COUNT(HB16,HG16,HL16))</f>
        <v/>
      </c>
      <c r="HO16" s="117" t="str">
        <f t="shared" si="51"/>
        <v/>
      </c>
      <c r="HP16" s="112"/>
      <c r="HQ16" s="70"/>
      <c r="HR16" s="71"/>
      <c r="HS16" s="72" t="str">
        <f>IFERROR((((COUNTIF(Elève!HP16:HR16,"A"))*4)+((COUNTIF(Elève!HP16:HR16,"B"))*3)+((COUNTIF(Elève!HP16:HR16,"C"))*2)+((COUNTIF(Elève!HP16:HR16,"D"))*1))/(COUNTA(HP16:HR16)),"")</f>
        <v/>
      </c>
      <c r="HT16" s="73" t="str">
        <f t="shared" si="52"/>
        <v/>
      </c>
      <c r="HU16" s="69"/>
      <c r="HV16" s="70"/>
      <c r="HW16" s="71"/>
      <c r="HX16" s="72" t="str">
        <f>IFERROR((((COUNTIF(Elève!HU16:HW16,"A"))*4)+((COUNTIF(Elève!HU16:HW16,"B"))*3)+((COUNTIF(Elève!HU16:HW16,"C"))*2)+((COUNTIF(Elève!HU16:HW16,"D"))*1))/(COUNTA(HU16:HW16)),"")</f>
        <v/>
      </c>
      <c r="HY16" s="73" t="str">
        <f t="shared" si="53"/>
        <v/>
      </c>
      <c r="HZ16" s="69"/>
      <c r="IA16" s="70"/>
      <c r="IB16" s="71"/>
      <c r="IC16" s="72" t="str">
        <f>IFERROR((((COUNTIF(Elève!HZ16:IB16,"A"))*4)+((COUNTIF(Elève!HZ16:IB16,"B"))*3)+((COUNTIF(Elève!HZ16:IB16,"C"))*2)+((COUNTIF(Elève!HZ16:IB16,"D"))*1))/(COUNTA(HZ16:IB16)),"")</f>
        <v/>
      </c>
      <c r="ID16" s="73" t="str">
        <f t="shared" si="54"/>
        <v/>
      </c>
      <c r="IE16" s="72" t="str">
        <f>IF(COUNT(HS16,HX16,IC16)=0,"",SUM(HS16,HX16,IC16)/COUNT(HS16,HX16,IC16))</f>
        <v/>
      </c>
      <c r="IF16" s="117" t="str">
        <f t="shared" si="55"/>
        <v/>
      </c>
      <c r="IG16" s="112"/>
      <c r="IH16" s="70"/>
      <c r="II16" s="71"/>
      <c r="IJ16" s="72" t="str">
        <f>IFERROR((((COUNTIF(Elève!IG16:II16,"A"))*4)+((COUNTIF(Elève!IG16:II16,"B"))*3)+((COUNTIF(Elève!IG16:II16,"C"))*2)+((COUNTIF(Elève!IG16:II16,"D"))*1))/(COUNTA(IG16:II16)),"")</f>
        <v/>
      </c>
      <c r="IK16" s="73" t="str">
        <f t="shared" si="56"/>
        <v/>
      </c>
      <c r="IL16" s="69"/>
      <c r="IM16" s="70"/>
      <c r="IN16" s="71"/>
      <c r="IO16" s="72" t="str">
        <f>IFERROR((((COUNTIF(Elève!IL16:IN16,"A"))*4)+((COUNTIF(Elève!IL16:IN16,"B"))*3)+((COUNTIF(Elève!IL16:IN16,"C"))*2)+((COUNTIF(Elève!IL16:IN16,"D"))*1))/(COUNTA(IL16:IN16)),"")</f>
        <v/>
      </c>
      <c r="IP16" s="73" t="str">
        <f t="shared" si="57"/>
        <v/>
      </c>
      <c r="IQ16" s="69"/>
      <c r="IR16" s="70"/>
      <c r="IS16" s="71"/>
      <c r="IT16" s="72" t="str">
        <f>IFERROR((((COUNTIF(Elève!IQ16:IS16,"A"))*4)+((COUNTIF(Elève!IQ16:IS16,"B"))*3)+((COUNTIF(Elève!IQ16:IS16,"C"))*2)+((COUNTIF(Elève!IQ16:IS16,"D"))*1))/(COUNTA(IQ16:IS16)),"")</f>
        <v/>
      </c>
      <c r="IU16" s="73" t="str">
        <f t="shared" si="58"/>
        <v/>
      </c>
      <c r="IV16" s="72" t="str">
        <f>IF(COUNT(IJ16,IO16,IT16)=0,"",SUM(IJ16,IO16,IT16)/COUNT(IJ16,IO16,IT16))</f>
        <v/>
      </c>
      <c r="IW16" s="117" t="str">
        <f t="shared" si="59"/>
        <v/>
      </c>
      <c r="IX16" s="112"/>
      <c r="IY16" s="70"/>
      <c r="IZ16" s="71"/>
      <c r="JA16" s="72" t="str">
        <f>IFERROR((((COUNTIF(Elève!IX16:IZ16,"A"))*4)+((COUNTIF(Elève!IX16:IZ16,"B"))*3)+((COUNTIF(Elève!IX16:IZ16,"C"))*2)+((COUNTIF(Elève!IX16:IZ16,"D"))*1))/(COUNTA(IX16:IZ16)),"")</f>
        <v/>
      </c>
      <c r="JB16" s="73" t="str">
        <f t="shared" si="60"/>
        <v/>
      </c>
      <c r="JC16" s="69"/>
      <c r="JD16" s="70"/>
      <c r="JE16" s="71"/>
      <c r="JF16" s="72" t="str">
        <f>IFERROR((((COUNTIF(Elève!JC16:JE16,"A"))*4)+((COUNTIF(Elève!JC16:JE16,"B"))*3)+((COUNTIF(Elève!JC16:JE16,"C"))*2)+((COUNTIF(Elève!JC16:JE16,"D"))*1))/(COUNTA(JC16:JE16)),"")</f>
        <v/>
      </c>
      <c r="JG16" s="73" t="str">
        <f t="shared" si="61"/>
        <v/>
      </c>
      <c r="JH16" s="69"/>
      <c r="JI16" s="70"/>
      <c r="JJ16" s="71"/>
      <c r="JK16" s="72" t="str">
        <f>IFERROR((((COUNTIF(Elève!JH16:JJ16,"A"))*4)+((COUNTIF(Elève!JH16:JJ16,"B"))*3)+((COUNTIF(Elève!JH16:JJ16,"C"))*2)+((COUNTIF(Elève!JH16:JJ16,"D"))*1))/(COUNTA(JH16:JJ16)),"")</f>
        <v/>
      </c>
      <c r="JL16" s="73" t="str">
        <f t="shared" si="62"/>
        <v/>
      </c>
      <c r="JM16" s="72" t="str">
        <f>IF(COUNT(JA16,JF16,JK16)=0,"",SUM(JA16,JF16,JK16)/COUNT(JA16,JF16,JK16))</f>
        <v/>
      </c>
      <c r="JN16" s="117" t="str">
        <f t="shared" si="63"/>
        <v/>
      </c>
      <c r="JO16" s="112"/>
      <c r="JP16" s="70"/>
      <c r="JQ16" s="71"/>
      <c r="JR16" s="72" t="str">
        <f>IFERROR((((COUNTIF(Elève!JO16:JQ16,"A"))*4)+((COUNTIF(Elève!JO16:JQ16,"B"))*3)+((COUNTIF(Elève!JO16:JQ16,"C"))*2)+((COUNTIF(Elève!JO16:JQ16,"D"))*1))/(COUNTA(JO16:JQ16)),"")</f>
        <v/>
      </c>
      <c r="JS16" s="73" t="str">
        <f t="shared" si="64"/>
        <v/>
      </c>
      <c r="JT16" s="69"/>
      <c r="JU16" s="70"/>
      <c r="JV16" s="71"/>
      <c r="JW16" s="72" t="str">
        <f>IFERROR((((COUNTIF(Elève!JT16:JV16,"A"))*4)+((COUNTIF(Elève!JT16:JV16,"B"))*3)+((COUNTIF(Elève!JT16:JV16,"C"))*2)+((COUNTIF(Elève!JT16:JV16,"D"))*1))/(COUNTA(JT16:JV16)),"")</f>
        <v/>
      </c>
      <c r="JX16" s="73" t="str">
        <f t="shared" si="65"/>
        <v/>
      </c>
      <c r="JY16" s="69"/>
      <c r="JZ16" s="70"/>
      <c r="KA16" s="71"/>
      <c r="KB16" s="72" t="str">
        <f>IFERROR((((COUNTIF(Elève!JY16:KA16,"A"))*4)+((COUNTIF(Elève!JY16:KA16,"B"))*3)+((COUNTIF(Elève!JY16:KA16,"C"))*2)+((COUNTIF(Elève!JY16:KA16,"D"))*1))/(COUNTA(JY16:KA16)),"")</f>
        <v/>
      </c>
      <c r="KC16" s="73" t="str">
        <f t="shared" si="66"/>
        <v/>
      </c>
      <c r="KD16" s="72" t="str">
        <f>IF(COUNT(JR16,JW16,KB16)=0,"",SUM(JR16,JW16,KB16)/COUNT(JR16,JW16,KB16))</f>
        <v/>
      </c>
      <c r="KE16" s="117" t="str">
        <f t="shared" si="67"/>
        <v/>
      </c>
      <c r="KF16" s="112"/>
      <c r="KG16" s="70"/>
      <c r="KH16" s="71"/>
      <c r="KI16" s="72" t="str">
        <f>IFERROR((((COUNTIF(Elève!KF16:KH16,"A"))*4)+((COUNTIF(Elève!KF16:KH16,"B"))*3)+((COUNTIF(Elève!KF16:KH16,"C"))*2)+((COUNTIF(Elève!KF16:KH16,"D"))*1))/(COUNTA(KF16:KH16)),"")</f>
        <v/>
      </c>
      <c r="KJ16" s="73" t="str">
        <f t="shared" si="68"/>
        <v/>
      </c>
      <c r="KK16" s="69"/>
      <c r="KL16" s="70"/>
      <c r="KM16" s="71"/>
      <c r="KN16" s="72" t="str">
        <f>IFERROR((((COUNTIF(Elève!KK16:KM16,"A"))*4)+((COUNTIF(Elève!KK16:KM16,"B"))*3)+((COUNTIF(Elève!KK16:KM16,"C"))*2)+((COUNTIF(Elève!KK16:KM16,"D"))*1))/(COUNTA(KK16:KM16)),"")</f>
        <v/>
      </c>
      <c r="KO16" s="73" t="str">
        <f t="shared" si="69"/>
        <v/>
      </c>
      <c r="KP16" s="69"/>
      <c r="KQ16" s="70"/>
      <c r="KR16" s="71"/>
      <c r="KS16" s="72" t="str">
        <f>IFERROR((((COUNTIF(Elève!KP16:KR16,"A"))*4)+((COUNTIF(Elève!KP16:KR16,"B"))*3)+((COUNTIF(Elève!KP16:KR16,"C"))*2)+((COUNTIF(Elève!KP16:KR16,"D"))*1))/(COUNTA(KP16:KR16)),"")</f>
        <v/>
      </c>
      <c r="KT16" s="73" t="str">
        <f t="shared" si="70"/>
        <v/>
      </c>
      <c r="KU16" s="72" t="str">
        <f>IF(COUNT(KI16,KN16,KS16)=0,"",SUM(KI16,KN16,KS16)/COUNT(KI16,KN16,KS16))</f>
        <v/>
      </c>
      <c r="KV16" s="117" t="str">
        <f t="shared" si="71"/>
        <v/>
      </c>
      <c r="KW16" s="112"/>
      <c r="KX16" s="70"/>
      <c r="KY16" s="71"/>
      <c r="KZ16" s="72" t="str">
        <f>IFERROR((((COUNTIF(Elève!KW16:KY16,"A"))*4)+((COUNTIF(Elève!KW16:KY16,"B"))*3)+((COUNTIF(Elève!KW16:KY16,"C"))*2)+((COUNTIF(Elève!KW16:KY16,"D"))*1))/(COUNTA(KW16:KY16)),"")</f>
        <v/>
      </c>
      <c r="LA16" s="73" t="str">
        <f t="shared" si="72"/>
        <v/>
      </c>
      <c r="LB16" s="69"/>
      <c r="LC16" s="70"/>
      <c r="LD16" s="71"/>
      <c r="LE16" s="72" t="str">
        <f>IFERROR((((COUNTIF(Elève!LB16:LD16,"A"))*4)+((COUNTIF(Elève!LB16:LD16,"B"))*3)+((COUNTIF(Elève!LB16:LD16,"C"))*2)+((COUNTIF(Elève!LB16:LD16,"D"))*1))/(COUNTA(LB16:LD16)),"")</f>
        <v/>
      </c>
      <c r="LF16" s="73" t="str">
        <f t="shared" si="73"/>
        <v/>
      </c>
      <c r="LG16" s="69"/>
      <c r="LH16" s="70"/>
      <c r="LI16" s="71"/>
      <c r="LJ16" s="72" t="str">
        <f>IFERROR((((COUNTIF(Elève!LG16:LI16,"A"))*4)+((COUNTIF(Elève!LG16:LI16,"B"))*3)+((COUNTIF(Elève!LG16:LI16,"C"))*2)+((COUNTIF(Elève!LG16:LI16,"D"))*1))/(COUNTA(LG16:LI16)),"")</f>
        <v/>
      </c>
      <c r="LK16" s="73" t="str">
        <f t="shared" si="74"/>
        <v/>
      </c>
      <c r="LL16" s="72" t="str">
        <f>IF(COUNT(KZ16,LE16,LJ16)=0,"",SUM(KZ16,LE16,LJ16)/COUNT(KZ16,LE16,LJ16))</f>
        <v/>
      </c>
      <c r="LM16" s="117" t="str">
        <f t="shared" si="75"/>
        <v/>
      </c>
      <c r="LN16" s="112"/>
      <c r="LO16" s="70"/>
      <c r="LP16" s="71"/>
      <c r="LQ16" s="72" t="str">
        <f>IFERROR((((COUNTIF(Elève!LN16:LP16,"A"))*4)+((COUNTIF(Elève!LN16:LP16,"B"))*3)+((COUNTIF(Elève!LN16:LP16,"C"))*2)+((COUNTIF(Elève!LN16:LP16,"D"))*1))/(COUNTA(LN16:LP16)),"")</f>
        <v/>
      </c>
      <c r="LR16" s="73" t="str">
        <f t="shared" si="76"/>
        <v/>
      </c>
      <c r="LS16" s="69"/>
      <c r="LT16" s="70"/>
      <c r="LU16" s="71"/>
      <c r="LV16" s="72" t="str">
        <f>IFERROR((((COUNTIF(Elève!LS16:LU16,"A"))*4)+((COUNTIF(Elève!LS16:LU16,"B"))*3)+((COUNTIF(Elève!LS16:LU16,"C"))*2)+((COUNTIF(Elève!LS16:LU16,"D"))*1))/(COUNTA(LS16:LU16)),"")</f>
        <v/>
      </c>
      <c r="LW16" s="73" t="str">
        <f t="shared" si="77"/>
        <v/>
      </c>
      <c r="LX16" s="69"/>
      <c r="LY16" s="70"/>
      <c r="LZ16" s="71"/>
      <c r="MA16" s="72" t="str">
        <f>IFERROR((((COUNTIF(Elève!LX16:LZ16,"A"))*4)+((COUNTIF(Elève!LX16:LZ16,"B"))*3)+((COUNTIF(Elève!LX16:LZ16,"C"))*2)+((COUNTIF(Elève!LX16:LZ16,"D"))*1))/(COUNTA(LX16:LZ16)),"")</f>
        <v/>
      </c>
      <c r="MB16" s="73" t="str">
        <f t="shared" si="78"/>
        <v/>
      </c>
      <c r="MC16" s="72" t="str">
        <f>IF(COUNT(LQ16,LV16,MA16)=0,"",SUM(LQ16,LV16,MA16)/COUNT(LQ16,LV16,MA16))</f>
        <v/>
      </c>
      <c r="MD16" s="117" t="str">
        <f t="shared" si="79"/>
        <v/>
      </c>
      <c r="ME16" s="112"/>
      <c r="MF16" s="70"/>
      <c r="MG16" s="71"/>
      <c r="MH16" s="72" t="str">
        <f>IFERROR((((COUNTIF(Elève!ME16:MG16,"A"))*4)+((COUNTIF(Elève!ME16:MG16,"B"))*3)+((COUNTIF(Elève!ME16:MG16,"C"))*2)+((COUNTIF(Elève!ME16:MG16,"D"))*1))/(COUNTA(ME16:MG16)),"")</f>
        <v/>
      </c>
      <c r="MI16" s="73" t="str">
        <f t="shared" si="80"/>
        <v/>
      </c>
      <c r="MJ16" s="69"/>
      <c r="MK16" s="70"/>
      <c r="ML16" s="71"/>
      <c r="MM16" s="72" t="str">
        <f>IFERROR((((COUNTIF(Elève!MJ16:ML16,"A"))*4)+((COUNTIF(Elève!MJ16:ML16,"B"))*3)+((COUNTIF(Elève!MJ16:ML16,"C"))*2)+((COUNTIF(Elève!MJ16:ML16,"D"))*1))/(COUNTA(MJ16:ML16)),"")</f>
        <v/>
      </c>
      <c r="MN16" s="73" t="str">
        <f t="shared" si="81"/>
        <v/>
      </c>
      <c r="MO16" s="69"/>
      <c r="MP16" s="70"/>
      <c r="MQ16" s="71"/>
      <c r="MR16" s="72" t="str">
        <f>IFERROR((((COUNTIF(Elève!MO16:MQ16,"A"))*4)+((COUNTIF(Elève!MO16:MQ16,"B"))*3)+((COUNTIF(Elève!MO16:MQ16,"C"))*2)+((COUNTIF(Elève!MO16:MQ16,"D"))*1))/(COUNTA(MO16:MQ16)),"")</f>
        <v/>
      </c>
      <c r="MS16" s="73" t="str">
        <f t="shared" si="82"/>
        <v/>
      </c>
      <c r="MT16" s="72" t="str">
        <f>IF(COUNT(MH16,MM16,MR16)=0,"",SUM(MH16,MM16,MR16)/COUNT(MH16,MM16,MR16))</f>
        <v/>
      </c>
      <c r="MU16" s="117" t="str">
        <f t="shared" si="83"/>
        <v/>
      </c>
      <c r="MV16" s="112"/>
      <c r="MW16" s="70"/>
      <c r="MX16" s="71"/>
      <c r="MY16" s="72" t="str">
        <f>IFERROR((((COUNTIF(Elève!MV16:MX16,"A"))*4)+((COUNTIF(Elève!MV16:MX16,"B"))*3)+((COUNTIF(Elève!MV16:MX16,"C"))*2)+((COUNTIF(Elève!MV16:MX16,"D"))*1))/(COUNTA(MV16:MX16)),"")</f>
        <v/>
      </c>
      <c r="MZ16" s="73" t="str">
        <f t="shared" si="84"/>
        <v/>
      </c>
      <c r="NA16" s="69"/>
      <c r="NB16" s="70"/>
      <c r="NC16" s="71"/>
      <c r="ND16" s="72" t="str">
        <f>IFERROR((((COUNTIF(Elève!NA16:NC16,"A"))*4)+((COUNTIF(Elève!NA16:NC16,"B"))*3)+((COUNTIF(Elève!NA16:NC16,"C"))*2)+((COUNTIF(Elève!NA16:NC16,"D"))*1))/(COUNTA(NA16:NC16)),"")</f>
        <v/>
      </c>
      <c r="NE16" s="73" t="str">
        <f t="shared" si="85"/>
        <v/>
      </c>
      <c r="NF16" s="69"/>
      <c r="NG16" s="70"/>
      <c r="NH16" s="71"/>
      <c r="NI16" s="72" t="str">
        <f>IFERROR((((COUNTIF(Elève!NF16:NH16,"A"))*4)+((COUNTIF(Elève!NF16:NH16,"B"))*3)+((COUNTIF(Elève!NF16:NH16,"C"))*2)+((COUNTIF(Elève!NF16:NH16,"D"))*1))/(COUNTA(NF16:NH16)),"")</f>
        <v/>
      </c>
      <c r="NJ16" s="73" t="str">
        <f t="shared" si="86"/>
        <v/>
      </c>
      <c r="NK16" s="72" t="str">
        <f>IF(COUNT(MY16,ND16,NI16)=0,"",SUM(MY16,ND16,NI16)/COUNT(MY16,ND16,NI16))</f>
        <v/>
      </c>
      <c r="NL16" s="117" t="str">
        <f t="shared" si="87"/>
        <v/>
      </c>
      <c r="NM16" s="112"/>
      <c r="NN16" s="70"/>
      <c r="NO16" s="71"/>
      <c r="NP16" s="72" t="str">
        <f>IFERROR((((COUNTIF(Elève!NM16:NO16,"A"))*4)+((COUNTIF(Elève!NM16:NO16,"B"))*3)+((COUNTIF(Elève!NM16:NO16,"C"))*2)+((COUNTIF(Elève!NM16:NO16,"D"))*1))/(COUNTA(NM16:NO16)),"")</f>
        <v/>
      </c>
      <c r="NQ16" s="73" t="str">
        <f t="shared" si="88"/>
        <v/>
      </c>
      <c r="NR16" s="69"/>
      <c r="NS16" s="70"/>
      <c r="NT16" s="71"/>
      <c r="NU16" s="72" t="str">
        <f>IFERROR((((COUNTIF(Elève!NR16:NT16,"A"))*4)+((COUNTIF(Elève!NR16:NT16,"B"))*3)+((COUNTIF(Elève!NR16:NT16,"C"))*2)+((COUNTIF(Elève!NR16:NT16,"D"))*1))/(COUNTA(NR16:NT16)),"")</f>
        <v/>
      </c>
      <c r="NV16" s="73" t="str">
        <f t="shared" si="89"/>
        <v/>
      </c>
      <c r="NW16" s="69"/>
      <c r="NX16" s="70"/>
      <c r="NY16" s="71"/>
      <c r="NZ16" s="72" t="str">
        <f>IFERROR((((COUNTIF(Elève!NW16:NY16,"A"))*4)+((COUNTIF(Elève!NW16:NY16,"B"))*3)+((COUNTIF(Elève!NW16:NY16,"C"))*2)+((COUNTIF(Elève!NW16:NY16,"D"))*1))/(COUNTA(NW16:NY16)),"")</f>
        <v/>
      </c>
      <c r="OA16" s="73" t="str">
        <f t="shared" si="90"/>
        <v/>
      </c>
      <c r="OB16" s="72" t="str">
        <f>IF(COUNT(NP16,NU16,NZ16)=0,"",SUM(NP16,NU16,NZ16)/COUNT(NP16,NU16,NZ16))</f>
        <v/>
      </c>
      <c r="OC16" s="117" t="str">
        <f t="shared" si="91"/>
        <v/>
      </c>
      <c r="OD16" s="112"/>
      <c r="OE16" s="70"/>
      <c r="OF16" s="71"/>
      <c r="OG16" s="72" t="str">
        <f>IFERROR((((COUNTIF(Elève!OD16:OF16,"A"))*4)+((COUNTIF(Elève!OD16:OF16,"B"))*3)+((COUNTIF(Elève!OD16:OF16,"C"))*2)+((COUNTIF(Elève!OD16:OF16,"D"))*1))/(COUNTA(OD16:OF16)),"")</f>
        <v/>
      </c>
      <c r="OH16" s="73" t="str">
        <f t="shared" si="92"/>
        <v/>
      </c>
      <c r="OI16" s="69"/>
      <c r="OJ16" s="70"/>
      <c r="OK16" s="71"/>
      <c r="OL16" s="72" t="str">
        <f>IFERROR((((COUNTIF(Elève!OI16:OK16,"A"))*4)+((COUNTIF(Elève!OI16:OK16,"B"))*3)+((COUNTIF(Elève!OI16:OK16,"C"))*2)+((COUNTIF(Elève!OI16:OK16,"D"))*1))/(COUNTA(OI16:OK16)),"")</f>
        <v/>
      </c>
      <c r="OM16" s="73" t="str">
        <f t="shared" si="93"/>
        <v/>
      </c>
      <c r="ON16" s="69"/>
      <c r="OO16" s="70"/>
      <c r="OP16" s="71"/>
      <c r="OQ16" s="72" t="str">
        <f>IFERROR((((COUNTIF(Elève!ON16:OP16,"A"))*4)+((COUNTIF(Elève!ON16:OP16,"B"))*3)+((COUNTIF(Elève!ON16:OP16,"C"))*2)+((COUNTIF(Elève!ON16:OP16,"D"))*1))/(COUNTA(ON16:OP16)),"")</f>
        <v/>
      </c>
      <c r="OR16" s="73" t="str">
        <f t="shared" si="94"/>
        <v/>
      </c>
      <c r="OS16" s="72" t="str">
        <f>IF(COUNT(OG16,OL16,OQ16)=0,"",SUM(OG16,OL16,OQ16)/COUNT(OG16,OL16,OQ16))</f>
        <v/>
      </c>
      <c r="OT16" s="117" t="str">
        <f t="shared" si="95"/>
        <v/>
      </c>
      <c r="OU16" s="112"/>
      <c r="OV16" s="70"/>
      <c r="OW16" s="71"/>
      <c r="OX16" s="72" t="str">
        <f>IFERROR((((COUNTIF(Elève!OU16:OW16,"A"))*4)+((COUNTIF(Elève!OU16:OW16,"B"))*3)+((COUNTIF(Elève!OU16:OW16,"C"))*2)+((COUNTIF(Elève!OU16:OW16,"D"))*1))/(COUNTA(OU16:OW16)),"")</f>
        <v/>
      </c>
      <c r="OY16" s="73" t="str">
        <f t="shared" si="96"/>
        <v/>
      </c>
      <c r="OZ16" s="69"/>
      <c r="PA16" s="70"/>
      <c r="PB16" s="71"/>
      <c r="PC16" s="72" t="str">
        <f>IFERROR((((COUNTIF(Elève!OZ16:PB16,"A"))*4)+((COUNTIF(Elève!OZ16:PB16,"B"))*3)+((COUNTIF(Elève!OZ16:PB16,"C"))*2)+((COUNTIF(Elève!OZ16:PB16,"D"))*1))/(COUNTA(OZ16:PB16)),"")</f>
        <v/>
      </c>
      <c r="PD16" s="73" t="str">
        <f t="shared" si="97"/>
        <v/>
      </c>
      <c r="PE16" s="69"/>
      <c r="PF16" s="70"/>
      <c r="PG16" s="71"/>
      <c r="PH16" s="72" t="str">
        <f>IFERROR((((COUNTIF(Elève!PE16:PG16,"A"))*4)+((COUNTIF(Elève!PE16:PG16,"B"))*3)+((COUNTIF(Elève!PE16:PG16,"C"))*2)+((COUNTIF(Elève!PE16:PG16,"D"))*1))/(COUNTA(PE16:PG16)),"")</f>
        <v/>
      </c>
      <c r="PI16" s="73" t="str">
        <f t="shared" si="98"/>
        <v/>
      </c>
      <c r="PJ16" s="72" t="str">
        <f>IF(COUNT(OX16,PC16,PH16)=0,"",SUM(OX16,PC16,PH16)/COUNT(OX16,PC16,PH16))</f>
        <v/>
      </c>
      <c r="PK16" s="117" t="str">
        <f t="shared" si="99"/>
        <v/>
      </c>
      <c r="PL16" s="112"/>
      <c r="PM16" s="70"/>
      <c r="PN16" s="71"/>
      <c r="PO16" s="72" t="str">
        <f>IFERROR((((COUNTIF(Elève!PL16:PN16,"A"))*4)+((COUNTIF(Elève!PL16:PN16,"B"))*3)+((COUNTIF(Elève!PL16:PN16,"C"))*2)+((COUNTIF(Elève!PL16:PN16,"D"))*1))/(COUNTA(PL16:PN16)),"")</f>
        <v/>
      </c>
      <c r="PP16" s="73" t="str">
        <f t="shared" si="100"/>
        <v/>
      </c>
      <c r="PQ16" s="69"/>
      <c r="PR16" s="70"/>
      <c r="PS16" s="71"/>
      <c r="PT16" s="72" t="str">
        <f>IFERROR((((COUNTIF(Elève!PQ16:PS16,"A"))*4)+((COUNTIF(Elève!PQ16:PS16,"B"))*3)+((COUNTIF(Elève!PQ16:PS16,"C"))*2)+((COUNTIF(Elève!PQ16:PS16,"D"))*1))/(COUNTA(PQ16:PS16)),"")</f>
        <v/>
      </c>
      <c r="PU16" s="73" t="str">
        <f t="shared" si="101"/>
        <v/>
      </c>
      <c r="PV16" s="69"/>
      <c r="PW16" s="70"/>
      <c r="PX16" s="71"/>
      <c r="PY16" s="72" t="str">
        <f>IFERROR((((COUNTIF(Elève!PV16:PX16,"A"))*4)+((COUNTIF(Elève!PV16:PX16,"B"))*3)+((COUNTIF(Elève!PV16:PX16,"C"))*2)+((COUNTIF(Elève!PV16:PX16,"D"))*1))/(COUNTA(PV16:PX16)),"")</f>
        <v/>
      </c>
      <c r="PZ16" s="73" t="str">
        <f t="shared" si="102"/>
        <v/>
      </c>
      <c r="QA16" s="72" t="str">
        <f>IF(COUNT(PO16,PT16,PY16)=0,"",SUM(PO16,PT16,PY16)/COUNT(PO16,PT16,PY16))</f>
        <v/>
      </c>
      <c r="QB16" s="117" t="str">
        <f t="shared" si="103"/>
        <v/>
      </c>
      <c r="QC16" s="112"/>
      <c r="QD16" s="70"/>
      <c r="QE16" s="71"/>
      <c r="QF16" s="72" t="str">
        <f>IFERROR((((COUNTIF(Elève!QC16:QE16,"A"))*4)+((COUNTIF(Elève!QC16:QE16,"B"))*3)+((COUNTIF(Elève!QC16:QE16,"C"))*2)+((COUNTIF(Elève!QC16:QE16,"D"))*1))/(COUNTA(QC16:QE16)),"")</f>
        <v/>
      </c>
      <c r="QG16" s="73" t="str">
        <f t="shared" si="104"/>
        <v/>
      </c>
      <c r="QH16" s="69"/>
      <c r="QI16" s="70"/>
      <c r="QJ16" s="71"/>
      <c r="QK16" s="72" t="str">
        <f>IFERROR((((COUNTIF(Elève!QH16:QJ16,"A"))*4)+((COUNTIF(Elève!QH16:QJ16,"B"))*3)+((COUNTIF(Elève!QH16:QJ16,"C"))*2)+((COUNTIF(Elève!QH16:QJ16,"D"))*1))/(COUNTA(QH16:QJ16)),"")</f>
        <v/>
      </c>
      <c r="QL16" s="73" t="str">
        <f t="shared" si="105"/>
        <v/>
      </c>
      <c r="QM16" s="69"/>
      <c r="QN16" s="70"/>
      <c r="QO16" s="71"/>
      <c r="QP16" s="72" t="str">
        <f>IFERROR((((COUNTIF(Elève!QM16:QO16,"A"))*4)+((COUNTIF(Elève!QM16:QO16,"B"))*3)+((COUNTIF(Elève!QM16:QO16,"C"))*2)+((COUNTIF(Elève!QM16:QO16,"D"))*1))/(COUNTA(QM16:QO16)),"")</f>
        <v/>
      </c>
      <c r="QQ16" s="73" t="str">
        <f t="shared" si="106"/>
        <v/>
      </c>
      <c r="QR16" s="72" t="str">
        <f>IF(COUNT(QF16,QK16,QP16)=0,"",SUM(QF16,QK16,QP16)/COUNT(QF16,QK16,QP16))</f>
        <v/>
      </c>
      <c r="QS16" s="117" t="str">
        <f t="shared" si="107"/>
        <v/>
      </c>
      <c r="QT16" s="112"/>
      <c r="QU16" s="70"/>
      <c r="QV16" s="71"/>
      <c r="QW16" s="72" t="str">
        <f>IFERROR((((COUNTIF(Elève!QT16:QV16,"A"))*4)+((COUNTIF(Elève!QT16:QV16,"B"))*3)+((COUNTIF(Elève!QT16:QV16,"C"))*2)+((COUNTIF(Elève!QT16:QV16,"D"))*1))/(COUNTA(QT16:QV16)),"")</f>
        <v/>
      </c>
      <c r="QX16" s="73" t="str">
        <f t="shared" si="108"/>
        <v/>
      </c>
      <c r="QY16" s="69"/>
      <c r="QZ16" s="70"/>
      <c r="RA16" s="71"/>
      <c r="RB16" s="72" t="str">
        <f>IFERROR((((COUNTIF(Elève!QY16:RA16,"A"))*4)+((COUNTIF(Elève!QY16:RA16,"B"))*3)+((COUNTIF(Elève!QY16:RA16,"C"))*2)+((COUNTIF(Elève!QY16:RA16,"D"))*1))/(COUNTA(QY16:RA16)),"")</f>
        <v/>
      </c>
      <c r="RC16" s="73" t="str">
        <f t="shared" si="109"/>
        <v/>
      </c>
      <c r="RD16" s="69"/>
      <c r="RE16" s="70"/>
      <c r="RF16" s="71"/>
      <c r="RG16" s="72" t="str">
        <f>IFERROR((((COUNTIF(Elève!RD16:RF16,"A"))*4)+((COUNTIF(Elève!RD16:RF16,"B"))*3)+((COUNTIF(Elève!RD16:RF16,"C"))*2)+((COUNTIF(Elève!RD16:RF16,"D"))*1))/(COUNTA(RD16:RF16)),"")</f>
        <v/>
      </c>
      <c r="RH16" s="73" t="str">
        <f t="shared" si="110"/>
        <v/>
      </c>
      <c r="RI16" s="72" t="str">
        <f>IF(COUNT(QW16,RB16,RG16)=0,"",SUM(QW16,RB16,RG16)/COUNT(QW16,RB16,RG16))</f>
        <v/>
      </c>
      <c r="RJ16" s="117" t="str">
        <f t="shared" si="111"/>
        <v/>
      </c>
      <c r="RK16" s="112"/>
      <c r="RL16" s="70"/>
      <c r="RM16" s="71"/>
      <c r="RN16" s="72" t="str">
        <f>IFERROR((((COUNTIF(Elève!RK16:RM16,"A"))*4)+((COUNTIF(Elève!RK16:RM16,"B"))*3)+((COUNTIF(Elève!RK16:RM16,"C"))*2)+((COUNTIF(Elève!RK16:RM16,"D"))*1))/(COUNTA(RK16:RM16)),"")</f>
        <v/>
      </c>
      <c r="RO16" s="73" t="str">
        <f t="shared" si="112"/>
        <v/>
      </c>
      <c r="RP16" s="69"/>
      <c r="RQ16" s="70"/>
      <c r="RR16" s="71"/>
      <c r="RS16" s="72" t="str">
        <f>IFERROR((((COUNTIF(Elève!RP16:RR16,"A"))*4)+((COUNTIF(Elève!RP16:RR16,"B"))*3)+((COUNTIF(Elève!RP16:RR16,"C"))*2)+((COUNTIF(Elève!RP16:RR16,"D"))*1))/(COUNTA(RP16:RR16)),"")</f>
        <v/>
      </c>
      <c r="RT16" s="73" t="str">
        <f t="shared" si="113"/>
        <v/>
      </c>
      <c r="RU16" s="69"/>
      <c r="RV16" s="70"/>
      <c r="RW16" s="71"/>
      <c r="RX16" s="72" t="str">
        <f>IFERROR((((COUNTIF(Elève!RU16:RW16,"A"))*4)+((COUNTIF(Elève!RU16:RW16,"B"))*3)+((COUNTIF(Elève!RU16:RW16,"C"))*2)+((COUNTIF(Elève!RU16:RW16,"D"))*1))/(COUNTA(RU16:RW16)),"")</f>
        <v/>
      </c>
      <c r="RY16" s="73" t="str">
        <f t="shared" si="114"/>
        <v/>
      </c>
      <c r="RZ16" s="72" t="str">
        <f>IF(COUNT(RN16,RS16,RX16)=0,"",SUM(RN16,RS16,RX16)/COUNT(RN16,RS16,RX16))</f>
        <v/>
      </c>
      <c r="SA16" s="117" t="str">
        <f t="shared" si="115"/>
        <v/>
      </c>
      <c r="SB16" s="112"/>
      <c r="SC16" s="70"/>
      <c r="SD16" s="71"/>
      <c r="SE16" s="72" t="str">
        <f>IFERROR((((COUNTIF(Elève!SB16:SD16,"A"))*4)+((COUNTIF(Elève!SB16:SD16,"B"))*3)+((COUNTIF(Elève!SB16:SD16,"C"))*2)+((COUNTIF(Elève!SB16:SD16,"D"))*1))/(COUNTA(SB16:SD16)),"")</f>
        <v/>
      </c>
      <c r="SF16" s="73" t="str">
        <f t="shared" si="116"/>
        <v/>
      </c>
      <c r="SG16" s="69"/>
      <c r="SH16" s="70"/>
      <c r="SI16" s="71"/>
      <c r="SJ16" s="72" t="str">
        <f>IFERROR((((COUNTIF(Elève!SG16:SI16,"A"))*4)+((COUNTIF(Elève!SG16:SI16,"B"))*3)+((COUNTIF(Elève!SG16:SI16,"C"))*2)+((COUNTIF(Elève!SG16:SI16,"D"))*1))/(COUNTA(SG16:SI16)),"")</f>
        <v/>
      </c>
      <c r="SK16" s="73" t="str">
        <f t="shared" si="117"/>
        <v/>
      </c>
      <c r="SL16" s="69"/>
      <c r="SM16" s="70"/>
      <c r="SN16" s="71"/>
      <c r="SO16" s="72" t="str">
        <f>IFERROR((((COUNTIF(Elève!SL16:SN16,"A"))*4)+((COUNTIF(Elève!SL16:SN16,"B"))*3)+((COUNTIF(Elève!SL16:SN16,"C"))*2)+((COUNTIF(Elève!SL16:SN16,"D"))*1))/(COUNTA(SL16:SN16)),"")</f>
        <v/>
      </c>
      <c r="SP16" s="73" t="str">
        <f t="shared" si="118"/>
        <v/>
      </c>
      <c r="SQ16" s="72" t="str">
        <f>IF(COUNT(SE16,SJ16,SO16)=0,"",SUM(SE16,SJ16,SO16)/COUNT(SE16,SJ16,SO16))</f>
        <v/>
      </c>
      <c r="SR16" s="117" t="str">
        <f t="shared" si="119"/>
        <v/>
      </c>
      <c r="SS16" s="112"/>
      <c r="ST16" s="70"/>
      <c r="SU16" s="71"/>
      <c r="SV16" s="72" t="str">
        <f>IFERROR((((COUNTIF(Elève!SS16:SU16,"A"))*4)+((COUNTIF(Elève!SS16:SU16,"B"))*3)+((COUNTIF(Elève!SS16:SU16,"C"))*2)+((COUNTIF(Elève!SS16:SU16,"D"))*1))/(COUNTA(SS16:SU16)),"")</f>
        <v/>
      </c>
      <c r="SW16" s="73" t="str">
        <f t="shared" si="120"/>
        <v/>
      </c>
      <c r="SX16" s="69"/>
      <c r="SY16" s="70"/>
      <c r="SZ16" s="71"/>
      <c r="TA16" s="72" t="str">
        <f>IFERROR((((COUNTIF(Elève!SX16:SZ16,"A"))*4)+((COUNTIF(Elève!SX16:SZ16,"B"))*3)+((COUNTIF(Elève!SX16:SZ16,"C"))*2)+((COUNTIF(Elève!SX16:SZ16,"D"))*1))/(COUNTA(SX16:SZ16)),"")</f>
        <v/>
      </c>
      <c r="TB16" s="73" t="str">
        <f t="shared" si="121"/>
        <v/>
      </c>
      <c r="TC16" s="69"/>
      <c r="TD16" s="70"/>
      <c r="TE16" s="71"/>
      <c r="TF16" s="72" t="str">
        <f>IFERROR((((COUNTIF(Elève!TC16:TE16,"A"))*4)+((COUNTIF(Elève!TC16:TE16,"B"))*3)+((COUNTIF(Elève!TC16:TE16,"C"))*2)+((COUNTIF(Elève!TC16:TE16,"D"))*1))/(COUNTA(TC16:TE16)),"")</f>
        <v/>
      </c>
      <c r="TG16" s="73" t="str">
        <f t="shared" si="122"/>
        <v/>
      </c>
      <c r="TH16" s="72" t="str">
        <f>IF(COUNT(SV16,TA16,TF16)=0,"",SUM(SV16,TA16,TF16)/COUNT(SV16,TA16,TF16))</f>
        <v/>
      </c>
      <c r="TI16" s="117" t="str">
        <f t="shared" si="123"/>
        <v/>
      </c>
      <c r="TJ16" s="112"/>
      <c r="TK16" s="70"/>
      <c r="TL16" s="71"/>
      <c r="TM16" s="72" t="str">
        <f>IFERROR((((COUNTIF(Elève!TJ16:TL16,"A"))*4)+((COUNTIF(Elève!TJ16:TL16,"B"))*3)+((COUNTIF(Elève!TJ16:TL16,"C"))*2)+((COUNTIF(Elève!TJ16:TL16,"D"))*1))/(COUNTA(TJ16:TL16)),"")</f>
        <v/>
      </c>
      <c r="TN16" s="73" t="str">
        <f t="shared" si="124"/>
        <v/>
      </c>
      <c r="TO16" s="69"/>
      <c r="TP16" s="70"/>
      <c r="TQ16" s="71"/>
      <c r="TR16" s="72" t="str">
        <f>IFERROR((((COUNTIF(Elève!TO16:TQ16,"A"))*4)+((COUNTIF(Elève!TO16:TQ16,"B"))*3)+((COUNTIF(Elève!TO16:TQ16,"C"))*2)+((COUNTIF(Elève!TO16:TQ16,"D"))*1))/(COUNTA(TO16:TQ16)),"")</f>
        <v/>
      </c>
      <c r="TS16" s="73" t="str">
        <f t="shared" si="125"/>
        <v/>
      </c>
      <c r="TT16" s="69"/>
      <c r="TU16" s="70"/>
      <c r="TV16" s="71"/>
      <c r="TW16" s="72" t="str">
        <f>IFERROR((((COUNTIF(Elève!TT16:TV16,"A"))*4)+((COUNTIF(Elève!TT16:TV16,"B"))*3)+((COUNTIF(Elève!TT16:TV16,"C"))*2)+((COUNTIF(Elève!TT16:TV16,"D"))*1))/(COUNTA(TT16:TV16)),"")</f>
        <v/>
      </c>
      <c r="TX16" s="73" t="str">
        <f t="shared" si="126"/>
        <v/>
      </c>
      <c r="TY16" s="72" t="str">
        <f>IF(COUNT(TM16,TR16,TW16)=0,"",SUM(TM16,TR16,TW16)/COUNT(TM16,TR16,TW16))</f>
        <v/>
      </c>
      <c r="TZ16" s="117" t="str">
        <f t="shared" si="127"/>
        <v/>
      </c>
    </row>
    <row r="17" spans="1:546" ht="15.75" thickBot="1" x14ac:dyDescent="0.3">
      <c r="A17" s="201" t="s">
        <v>19</v>
      </c>
      <c r="B17" s="202"/>
      <c r="C17" s="74"/>
      <c r="D17" s="75"/>
      <c r="E17" s="76"/>
      <c r="F17" s="67" t="str">
        <f>IF(COUNTBLANK($C$3:$E$3)=0,IF(COUNTA(C17:E17)=0,"",(COUNTIF(C17:E17,"A")*4+COUNTIF(C17:E17,"B")*3+COUNTIF(C17:E17,"C")*2+COUNTIF(C17:E17,"D"))/COUNTA(C17:E17)),"")</f>
        <v/>
      </c>
      <c r="G17" s="78" t="str">
        <f t="shared" si="0"/>
        <v/>
      </c>
      <c r="H17" s="74"/>
      <c r="I17" s="75"/>
      <c r="J17" s="76"/>
      <c r="K17" s="77" t="str">
        <f>IFERROR((((COUNTIF(Elève!H17:J17,"A"))*4)+((COUNTIF(Elève!H17:J17,"B"))*3)+((COUNTIF(Elève!H17:J17,"C"))*2)+((COUNTIF(Elève!H17:J17,"D"))*1))/(COUNTA(H17:J17)),"")</f>
        <v/>
      </c>
      <c r="L17" s="78" t="str">
        <f t="shared" si="1"/>
        <v/>
      </c>
      <c r="M17" s="74"/>
      <c r="N17" s="75"/>
      <c r="O17" s="76"/>
      <c r="P17" s="77" t="str">
        <f>IFERROR((((COUNTIF(Elève!M17:O17,"A"))*4)+((COUNTIF(Elève!M17:O17,"B"))*3)+((COUNTIF(Elève!M17:O17,"C"))*2)+((COUNTIF(Elève!M17:O17,"D"))*1))/(COUNTA(M17:O17)),"")</f>
        <v/>
      </c>
      <c r="Q17" s="78" t="str">
        <f t="shared" si="2"/>
        <v/>
      </c>
      <c r="R17" s="77" t="str">
        <f>IF(COUNT(F17,K17,P17)=0,"",SUM(F17,K17,P17)/COUNT(F17,K17,P17))</f>
        <v/>
      </c>
      <c r="S17" s="121" t="str">
        <f t="shared" si="3"/>
        <v/>
      </c>
      <c r="T17" s="113"/>
      <c r="U17" s="75"/>
      <c r="V17" s="76"/>
      <c r="W17" s="77" t="str">
        <f>IFERROR((((COUNTIF(Elève!T17:V17,"A"))*4)+((COUNTIF(Elève!T17:V17,"B"))*3)+((COUNTIF(Elève!T17:V17,"C"))*2)+((COUNTIF(Elève!T17:V17,"D"))*1))/(COUNTA(T17:V17)),"")</f>
        <v/>
      </c>
      <c r="X17" s="78" t="str">
        <f t="shared" si="4"/>
        <v/>
      </c>
      <c r="Y17" s="74"/>
      <c r="Z17" s="75"/>
      <c r="AA17" s="76"/>
      <c r="AB17" s="77" t="str">
        <f>IFERROR((((COUNTIF(Elève!Y17:AA17,"A"))*4)+((COUNTIF(Elève!Y17:AA17,"B"))*3)+((COUNTIF(Elève!Y17:AA17,"C"))*2)+((COUNTIF(Elève!Y17:AA17,"D"))*1))/(COUNTA(Y17:AA17)),"")</f>
        <v/>
      </c>
      <c r="AC17" s="78" t="str">
        <f t="shared" si="5"/>
        <v/>
      </c>
      <c r="AD17" s="74"/>
      <c r="AE17" s="75"/>
      <c r="AF17" s="76"/>
      <c r="AG17" s="77" t="str">
        <f>IFERROR((((COUNTIF(Elève!AD17:AF17,"A"))*4)+((COUNTIF(Elève!AD17:AF17,"B"))*3)+((COUNTIF(Elève!AD17:AF17,"C"))*2)+((COUNTIF(Elève!AD17:AF17,"D"))*1))/(COUNTA(AD17:AF17)),"")</f>
        <v/>
      </c>
      <c r="AH17" s="78" t="str">
        <f t="shared" si="6"/>
        <v/>
      </c>
      <c r="AI17" s="77" t="str">
        <f>IF(COUNT(W17,AB17,AG17)=0,"",SUM(W17,AB17,AG17)/COUNT(W17,AB17,AG17))</f>
        <v/>
      </c>
      <c r="AJ17" s="121" t="str">
        <f t="shared" si="7"/>
        <v/>
      </c>
      <c r="AK17" s="113"/>
      <c r="AL17" s="75"/>
      <c r="AM17" s="76"/>
      <c r="AN17" s="77" t="str">
        <f>IFERROR((((COUNTIF(Elève!AK17:AM17,"A"))*4)+((COUNTIF(Elève!AK17:AM17,"B"))*3)+((COUNTIF(Elève!AK17:AM17,"C"))*2)+((COUNTIF(Elève!AK17:AM17,"D"))*1))/(COUNTA(AK17:AM17)),"")</f>
        <v/>
      </c>
      <c r="AO17" s="78" t="str">
        <f t="shared" si="8"/>
        <v/>
      </c>
      <c r="AP17" s="74"/>
      <c r="AQ17" s="75"/>
      <c r="AR17" s="76"/>
      <c r="AS17" s="77" t="str">
        <f>IFERROR((((COUNTIF(Elève!AP17:AR17,"A"))*4)+((COUNTIF(Elève!AP17:AR17,"B"))*3)+((COUNTIF(Elève!AP17:AR17,"C"))*2)+((COUNTIF(Elève!AP17:AR17,"D"))*1))/(COUNTA(AP17:AR17)),"")</f>
        <v/>
      </c>
      <c r="AT17" s="78" t="str">
        <f t="shared" si="9"/>
        <v/>
      </c>
      <c r="AU17" s="74"/>
      <c r="AV17" s="75"/>
      <c r="AW17" s="76"/>
      <c r="AX17" s="77" t="str">
        <f>IFERROR((((COUNTIF(Elève!AU17:AW17,"A"))*4)+((COUNTIF(Elève!AU17:AW17,"B"))*3)+((COUNTIF(Elève!AU17:AW17,"C"))*2)+((COUNTIF(Elève!AU17:AW17,"D"))*1))/(COUNTA(AU17:AW17)),"")</f>
        <v/>
      </c>
      <c r="AY17" s="78" t="str">
        <f t="shared" si="10"/>
        <v/>
      </c>
      <c r="AZ17" s="77" t="str">
        <f>IF(COUNT(AN17,AS17,AX17)=0,"",SUM(AN17,AS17,AX17)/COUNT(AN17,AS17,AX17))</f>
        <v/>
      </c>
      <c r="BA17" s="121" t="str">
        <f t="shared" si="11"/>
        <v/>
      </c>
      <c r="BB17" s="113"/>
      <c r="BC17" s="75"/>
      <c r="BD17" s="76"/>
      <c r="BE17" s="77" t="str">
        <f>IFERROR((((COUNTIF(Elève!BB17:BD17,"A"))*4)+((COUNTIF(Elève!BB17:BD17,"B"))*3)+((COUNTIF(Elève!BB17:BD17,"C"))*2)+((COUNTIF(Elève!BB17:BD17,"D"))*1))/(COUNTA(BB17:BD17)),"")</f>
        <v/>
      </c>
      <c r="BF17" s="78" t="str">
        <f t="shared" si="12"/>
        <v/>
      </c>
      <c r="BG17" s="74"/>
      <c r="BH17" s="75"/>
      <c r="BI17" s="76"/>
      <c r="BJ17" s="77" t="str">
        <f>IFERROR((((COUNTIF(Elève!BG17:BI17,"A"))*4)+((COUNTIF(Elève!BG17:BI17,"B"))*3)+((COUNTIF(Elève!BG17:BI17,"C"))*2)+((COUNTIF(Elève!BG17:BI17,"D"))*1))/(COUNTA(BG17:BI17)),"")</f>
        <v/>
      </c>
      <c r="BK17" s="78" t="str">
        <f t="shared" si="13"/>
        <v/>
      </c>
      <c r="BL17" s="74"/>
      <c r="BM17" s="75"/>
      <c r="BN17" s="76"/>
      <c r="BO17" s="77" t="str">
        <f>IFERROR((((COUNTIF(Elève!BL17:BN17,"A"))*4)+((COUNTIF(Elève!BL17:BN17,"B"))*3)+((COUNTIF(Elève!BL17:BN17,"C"))*2)+((COUNTIF(Elève!BL17:BN17,"D"))*1))/(COUNTA(BL17:BN17)),"")</f>
        <v/>
      </c>
      <c r="BP17" s="78" t="str">
        <f t="shared" si="14"/>
        <v/>
      </c>
      <c r="BQ17" s="77" t="str">
        <f>IF(COUNT(BE17,BJ17,BO17)=0,"",SUM(BE17,BJ17,BO17)/COUNT(BE17,BJ17,BO17))</f>
        <v/>
      </c>
      <c r="BR17" s="121" t="str">
        <f t="shared" si="15"/>
        <v/>
      </c>
      <c r="BS17" s="113"/>
      <c r="BT17" s="75"/>
      <c r="BU17" s="76"/>
      <c r="BV17" s="77" t="str">
        <f>IFERROR((((COUNTIF(Elève!BS17:BU17,"A"))*4)+((COUNTIF(Elève!BS17:BU17,"B"))*3)+((COUNTIF(Elève!BS17:BU17,"C"))*2)+((COUNTIF(Elève!BS17:BU17,"D"))*1))/(COUNTA(BS17:BU17)),"")</f>
        <v/>
      </c>
      <c r="BW17" s="78" t="str">
        <f t="shared" si="16"/>
        <v/>
      </c>
      <c r="BX17" s="74"/>
      <c r="BY17" s="75"/>
      <c r="BZ17" s="76"/>
      <c r="CA17" s="77" t="str">
        <f>IFERROR((((COUNTIF(Elève!BX17:BZ17,"A"))*4)+((COUNTIF(Elève!BX17:BZ17,"B"))*3)+((COUNTIF(Elève!BX17:BZ17,"C"))*2)+((COUNTIF(Elève!BX17:BZ17,"D"))*1))/(COUNTA(BX17:BZ17)),"")</f>
        <v/>
      </c>
      <c r="CB17" s="78" t="str">
        <f t="shared" si="17"/>
        <v/>
      </c>
      <c r="CC17" s="74"/>
      <c r="CD17" s="75"/>
      <c r="CE17" s="76"/>
      <c r="CF17" s="77" t="str">
        <f>IFERROR((((COUNTIF(Elève!CC17:CE17,"A"))*4)+((COUNTIF(Elève!CC17:CE17,"B"))*3)+((COUNTIF(Elève!CC17:CE17,"C"))*2)+((COUNTIF(Elève!CC17:CE17,"D"))*1))/(COUNTA(CC17:CE17)),"")</f>
        <v/>
      </c>
      <c r="CG17" s="78" t="str">
        <f t="shared" si="18"/>
        <v/>
      </c>
      <c r="CH17" s="77" t="str">
        <f>IF(COUNT(BV17,CA17,CF17)=0,"",SUM(BV17,CA17,CF17)/COUNT(BV17,CA17,CF17))</f>
        <v/>
      </c>
      <c r="CI17" s="121" t="str">
        <f t="shared" si="19"/>
        <v/>
      </c>
      <c r="CJ17" s="113"/>
      <c r="CK17" s="75"/>
      <c r="CL17" s="76"/>
      <c r="CM17" s="77" t="str">
        <f>IFERROR((((COUNTIF(Elève!CJ17:CL17,"A"))*4)+((COUNTIF(Elève!CJ17:CL17,"B"))*3)+((COUNTIF(Elève!CJ17:CL17,"C"))*2)+((COUNTIF(Elève!CJ17:CL17,"D"))*1))/(COUNTA(CJ17:CL17)),"")</f>
        <v/>
      </c>
      <c r="CN17" s="78" t="str">
        <f t="shared" si="20"/>
        <v/>
      </c>
      <c r="CO17" s="74"/>
      <c r="CP17" s="75"/>
      <c r="CQ17" s="76"/>
      <c r="CR17" s="77" t="str">
        <f>IFERROR((((COUNTIF(Elève!CO17:CQ17,"A"))*4)+((COUNTIF(Elève!CO17:CQ17,"B"))*3)+((COUNTIF(Elève!CO17:CQ17,"C"))*2)+((COUNTIF(Elève!CO17:CQ17,"D"))*1))/(COUNTA(CO17:CQ17)),"")</f>
        <v/>
      </c>
      <c r="CS17" s="78" t="str">
        <f t="shared" si="21"/>
        <v/>
      </c>
      <c r="CT17" s="74"/>
      <c r="CU17" s="75"/>
      <c r="CV17" s="76"/>
      <c r="CW17" s="77" t="str">
        <f>IFERROR((((COUNTIF(Elève!CT17:CV17,"A"))*4)+((COUNTIF(Elève!CT17:CV17,"B"))*3)+((COUNTIF(Elève!CT17:CV17,"C"))*2)+((COUNTIF(Elève!CT17:CV17,"D"))*1))/(COUNTA(CT17:CV17)),"")</f>
        <v/>
      </c>
      <c r="CX17" s="78" t="str">
        <f t="shared" si="22"/>
        <v/>
      </c>
      <c r="CY17" s="77" t="str">
        <f>IF(COUNT(CM17,CR17,CW17)=0,"",SUM(CM17,CR17,CW17)/COUNT(CM17,CR17,CW17))</f>
        <v/>
      </c>
      <c r="CZ17" s="121" t="str">
        <f t="shared" si="23"/>
        <v/>
      </c>
      <c r="DA17" s="113"/>
      <c r="DB17" s="75"/>
      <c r="DC17" s="76"/>
      <c r="DD17" s="77" t="str">
        <f>IFERROR((((COUNTIF(Elève!DA17:DC17,"A"))*4)+((COUNTIF(Elève!DA17:DC17,"B"))*3)+((COUNTIF(Elève!DA17:DC17,"C"))*2)+((COUNTIF(Elève!DA17:DC17,"D"))*1))/(COUNTA(DA17:DC17)),"")</f>
        <v/>
      </c>
      <c r="DE17" s="78" t="str">
        <f t="shared" si="24"/>
        <v/>
      </c>
      <c r="DF17" s="74"/>
      <c r="DG17" s="75"/>
      <c r="DH17" s="76"/>
      <c r="DI17" s="77" t="str">
        <f>IFERROR((((COUNTIF(Elève!DF17:DH17,"A"))*4)+((COUNTIF(Elève!DF17:DH17,"B"))*3)+((COUNTIF(Elève!DF17:DH17,"C"))*2)+((COUNTIF(Elève!DF17:DH17,"D"))*1))/(COUNTA(DF17:DH17)),"")</f>
        <v/>
      </c>
      <c r="DJ17" s="78" t="str">
        <f t="shared" si="25"/>
        <v/>
      </c>
      <c r="DK17" s="74"/>
      <c r="DL17" s="75"/>
      <c r="DM17" s="76"/>
      <c r="DN17" s="77" t="str">
        <f>IFERROR((((COUNTIF(Elève!DK17:DM17,"A"))*4)+((COUNTIF(Elève!DK17:DM17,"B"))*3)+((COUNTIF(Elève!DK17:DM17,"C"))*2)+((COUNTIF(Elève!DK17:DM17,"D"))*1))/(COUNTA(DK17:DM17)),"")</f>
        <v/>
      </c>
      <c r="DO17" s="78" t="str">
        <f t="shared" si="26"/>
        <v/>
      </c>
      <c r="DP17" s="77" t="str">
        <f>IF(COUNT(DD17,DI17,DN17)=0,"",SUM(DD17,DI17,DN17)/COUNT(DD17,DI17,DN17))</f>
        <v/>
      </c>
      <c r="DQ17" s="121" t="str">
        <f t="shared" si="27"/>
        <v/>
      </c>
      <c r="DR17" s="113"/>
      <c r="DS17" s="75"/>
      <c r="DT17" s="76"/>
      <c r="DU17" s="77" t="str">
        <f>IFERROR((((COUNTIF(Elève!DR17:DT17,"A"))*4)+((COUNTIF(Elève!DR17:DT17,"B"))*3)+((COUNTIF(Elève!DR17:DT17,"C"))*2)+((COUNTIF(Elève!DR17:DT17,"D"))*1))/(COUNTA(DR17:DT17)),"")</f>
        <v/>
      </c>
      <c r="DV17" s="78" t="str">
        <f t="shared" si="28"/>
        <v/>
      </c>
      <c r="DW17" s="74"/>
      <c r="DX17" s="75"/>
      <c r="DY17" s="76"/>
      <c r="DZ17" s="77" t="str">
        <f>IFERROR((((COUNTIF(Elève!DW17:DY17,"A"))*4)+((COUNTIF(Elève!DW17:DY17,"B"))*3)+((COUNTIF(Elève!DW17:DY17,"C"))*2)+((COUNTIF(Elève!DW17:DY17,"D"))*1))/(COUNTA(DW17:DY17)),"")</f>
        <v/>
      </c>
      <c r="EA17" s="78" t="str">
        <f t="shared" si="29"/>
        <v/>
      </c>
      <c r="EB17" s="74"/>
      <c r="EC17" s="75"/>
      <c r="ED17" s="76"/>
      <c r="EE17" s="77" t="str">
        <f>IFERROR((((COUNTIF(Elève!EB17:ED17,"A"))*4)+((COUNTIF(Elève!EB17:ED17,"B"))*3)+((COUNTIF(Elève!EB17:ED17,"C"))*2)+((COUNTIF(Elève!EB17:ED17,"D"))*1))/(COUNTA(EB17:ED17)),"")</f>
        <v/>
      </c>
      <c r="EF17" s="78" t="str">
        <f t="shared" si="30"/>
        <v/>
      </c>
      <c r="EG17" s="77" t="str">
        <f>IF(COUNT(DU17,DZ17,EE17)=0,"",SUM(DU17,DZ17,EE17)/COUNT(DU17,DZ17,EE17))</f>
        <v/>
      </c>
      <c r="EH17" s="121" t="str">
        <f t="shared" si="31"/>
        <v/>
      </c>
      <c r="EI17" s="113"/>
      <c r="EJ17" s="75"/>
      <c r="EK17" s="76"/>
      <c r="EL17" s="77" t="str">
        <f>IFERROR((((COUNTIF(Elève!EI17:EK17,"A"))*4)+((COUNTIF(Elève!EI17:EK17,"B"))*3)+((COUNTIF(Elève!EI17:EK17,"C"))*2)+((COUNTIF(Elève!EI17:EK17,"D"))*1))/(COUNTA(EI17:EK17)),"")</f>
        <v/>
      </c>
      <c r="EM17" s="78" t="str">
        <f t="shared" si="32"/>
        <v/>
      </c>
      <c r="EN17" s="74"/>
      <c r="EO17" s="75"/>
      <c r="EP17" s="76"/>
      <c r="EQ17" s="77" t="str">
        <f>IFERROR((((COUNTIF(Elève!EN17:EP17,"A"))*4)+((COUNTIF(Elève!EN17:EP17,"B"))*3)+((COUNTIF(Elève!EN17:EP17,"C"))*2)+((COUNTIF(Elève!EN17:EP17,"D"))*1))/(COUNTA(EN17:EP17)),"")</f>
        <v/>
      </c>
      <c r="ER17" s="78" t="str">
        <f t="shared" si="33"/>
        <v/>
      </c>
      <c r="ES17" s="74"/>
      <c r="ET17" s="75"/>
      <c r="EU17" s="76"/>
      <c r="EV17" s="77" t="str">
        <f>IFERROR((((COUNTIF(Elève!ES17:EU17,"A"))*4)+((COUNTIF(Elève!ES17:EU17,"B"))*3)+((COUNTIF(Elève!ES17:EU17,"C"))*2)+((COUNTIF(Elève!ES17:EU17,"D"))*1))/(COUNTA(ES17:EU17)),"")</f>
        <v/>
      </c>
      <c r="EW17" s="78" t="str">
        <f t="shared" si="34"/>
        <v/>
      </c>
      <c r="EX17" s="77" t="str">
        <f>IF(COUNT(EL17,EQ17,EV17)=0,"",SUM(EL17,EQ17,EV17)/COUNT(EL17,EQ17,EV17))</f>
        <v/>
      </c>
      <c r="EY17" s="121" t="str">
        <f t="shared" si="35"/>
        <v/>
      </c>
      <c r="EZ17" s="113"/>
      <c r="FA17" s="75"/>
      <c r="FB17" s="76"/>
      <c r="FC17" s="77" t="str">
        <f>IFERROR((((COUNTIF(Elève!EZ17:FB17,"A"))*4)+((COUNTIF(Elève!EZ17:FB17,"B"))*3)+((COUNTIF(Elève!EZ17:FB17,"C"))*2)+((COUNTIF(Elève!EZ17:FB17,"D"))*1))/(COUNTA(EZ17:FB17)),"")</f>
        <v/>
      </c>
      <c r="FD17" s="78" t="str">
        <f t="shared" si="36"/>
        <v/>
      </c>
      <c r="FE17" s="74"/>
      <c r="FF17" s="75"/>
      <c r="FG17" s="76"/>
      <c r="FH17" s="77" t="str">
        <f>IFERROR((((COUNTIF(Elève!FE17:FG17,"A"))*4)+((COUNTIF(Elève!FE17:FG17,"B"))*3)+((COUNTIF(Elève!FE17:FG17,"C"))*2)+((COUNTIF(Elève!FE17:FG17,"D"))*1))/(COUNTA(FE17:FG17)),"")</f>
        <v/>
      </c>
      <c r="FI17" s="78" t="str">
        <f t="shared" si="37"/>
        <v/>
      </c>
      <c r="FJ17" s="74"/>
      <c r="FK17" s="75"/>
      <c r="FL17" s="76"/>
      <c r="FM17" s="77" t="str">
        <f>IFERROR((((COUNTIF(Elève!FJ17:FL17,"A"))*4)+((COUNTIF(Elève!FJ17:FL17,"B"))*3)+((COUNTIF(Elève!FJ17:FL17,"C"))*2)+((COUNTIF(Elève!FJ17:FL17,"D"))*1))/(COUNTA(FJ17:FL17)),"")</f>
        <v/>
      </c>
      <c r="FN17" s="78" t="str">
        <f t="shared" si="38"/>
        <v/>
      </c>
      <c r="FO17" s="77" t="str">
        <f>IF(COUNT(FC17,FH17,FM17)=0,"",SUM(FC17,FH17,FM17)/COUNT(FC17,FH17,FM17))</f>
        <v/>
      </c>
      <c r="FP17" s="121" t="str">
        <f t="shared" si="39"/>
        <v/>
      </c>
      <c r="FQ17" s="113"/>
      <c r="FR17" s="75"/>
      <c r="FS17" s="76"/>
      <c r="FT17" s="77" t="str">
        <f>IFERROR((((COUNTIF(Elève!FQ17:FS17,"A"))*4)+((COUNTIF(Elève!FQ17:FS17,"B"))*3)+((COUNTIF(Elève!FQ17:FS17,"C"))*2)+((COUNTIF(Elève!FQ17:FS17,"D"))*1))/(COUNTA(FQ17:FS17)),"")</f>
        <v/>
      </c>
      <c r="FU17" s="78" t="str">
        <f t="shared" si="40"/>
        <v/>
      </c>
      <c r="FV17" s="74"/>
      <c r="FW17" s="75"/>
      <c r="FX17" s="76"/>
      <c r="FY17" s="77" t="str">
        <f>IFERROR((((COUNTIF(Elève!FV17:FX17,"A"))*4)+((COUNTIF(Elève!FV17:FX17,"B"))*3)+((COUNTIF(Elève!FV17:FX17,"C"))*2)+((COUNTIF(Elève!FV17:FX17,"D"))*1))/(COUNTA(FV17:FX17)),"")</f>
        <v/>
      </c>
      <c r="FZ17" s="78" t="str">
        <f t="shared" si="41"/>
        <v/>
      </c>
      <c r="GA17" s="74"/>
      <c r="GB17" s="75"/>
      <c r="GC17" s="76"/>
      <c r="GD17" s="77" t="str">
        <f>IFERROR((((COUNTIF(Elève!GA17:GC17,"A"))*4)+((COUNTIF(Elève!GA17:GC17,"B"))*3)+((COUNTIF(Elève!GA17:GC17,"C"))*2)+((COUNTIF(Elève!GA17:GC17,"D"))*1))/(COUNTA(GA17:GC17)),"")</f>
        <v/>
      </c>
      <c r="GE17" s="78" t="str">
        <f t="shared" si="42"/>
        <v/>
      </c>
      <c r="GF17" s="77" t="str">
        <f>IF(COUNT(FT17,FY17,GD17)=0,"",SUM(FT17,FY17,GD17)/COUNT(FT17,FY17,GD17))</f>
        <v/>
      </c>
      <c r="GG17" s="121" t="str">
        <f t="shared" si="43"/>
        <v/>
      </c>
      <c r="GH17" s="113"/>
      <c r="GI17" s="75"/>
      <c r="GJ17" s="76"/>
      <c r="GK17" s="77" t="str">
        <f>IFERROR((((COUNTIF(Elève!GH17:GJ17,"A"))*4)+((COUNTIF(Elève!GH17:GJ17,"B"))*3)+((COUNTIF(Elève!GH17:GJ17,"C"))*2)+((COUNTIF(Elève!GH17:GJ17,"D"))*1))/(COUNTA(GH17:GJ17)),"")</f>
        <v/>
      </c>
      <c r="GL17" s="78" t="str">
        <f t="shared" si="44"/>
        <v/>
      </c>
      <c r="GM17" s="74"/>
      <c r="GN17" s="75"/>
      <c r="GO17" s="76"/>
      <c r="GP17" s="77" t="str">
        <f>IFERROR((((COUNTIF(Elève!GM17:GO17,"A"))*4)+((COUNTIF(Elève!GM17:GO17,"B"))*3)+((COUNTIF(Elève!GM17:GO17,"C"))*2)+((COUNTIF(Elève!GM17:GO17,"D"))*1))/(COUNTA(GM17:GO17)),"")</f>
        <v/>
      </c>
      <c r="GQ17" s="78" t="str">
        <f t="shared" si="45"/>
        <v/>
      </c>
      <c r="GR17" s="74"/>
      <c r="GS17" s="75"/>
      <c r="GT17" s="76"/>
      <c r="GU17" s="77" t="str">
        <f>IFERROR((((COUNTIF(Elève!GR17:GT17,"A"))*4)+((COUNTIF(Elève!GR17:GT17,"B"))*3)+((COUNTIF(Elève!GR17:GT17,"C"))*2)+((COUNTIF(Elève!GR17:GT17,"D"))*1))/(COUNTA(GR17:GT17)),"")</f>
        <v/>
      </c>
      <c r="GV17" s="78" t="str">
        <f t="shared" si="46"/>
        <v/>
      </c>
      <c r="GW17" s="77" t="str">
        <f>IF(COUNT(GK17,GP17,GU17)=0,"",SUM(GK17,GP17,GU17)/COUNT(GK17,GP17,GU17))</f>
        <v/>
      </c>
      <c r="GX17" s="121" t="str">
        <f t="shared" si="47"/>
        <v/>
      </c>
      <c r="GY17" s="113"/>
      <c r="GZ17" s="75"/>
      <c r="HA17" s="76"/>
      <c r="HB17" s="77" t="str">
        <f>IFERROR((((COUNTIF(Elève!GY17:HA17,"A"))*4)+((COUNTIF(Elève!GY17:HA17,"B"))*3)+((COUNTIF(Elève!GY17:HA17,"C"))*2)+((COUNTIF(Elève!GY17:HA17,"D"))*1))/(COUNTA(GY17:HA17)),"")</f>
        <v/>
      </c>
      <c r="HC17" s="78" t="str">
        <f t="shared" si="48"/>
        <v/>
      </c>
      <c r="HD17" s="74"/>
      <c r="HE17" s="75"/>
      <c r="HF17" s="76"/>
      <c r="HG17" s="77" t="str">
        <f>IFERROR((((COUNTIF(Elève!HD17:HF17,"A"))*4)+((COUNTIF(Elève!HD17:HF17,"B"))*3)+((COUNTIF(Elève!HD17:HF17,"C"))*2)+((COUNTIF(Elève!HD17:HF17,"D"))*1))/(COUNTA(HD17:HF17)),"")</f>
        <v/>
      </c>
      <c r="HH17" s="78" t="str">
        <f t="shared" si="49"/>
        <v/>
      </c>
      <c r="HI17" s="74"/>
      <c r="HJ17" s="75"/>
      <c r="HK17" s="76"/>
      <c r="HL17" s="77" t="str">
        <f>IFERROR((((COUNTIF(Elève!HI17:HK17,"A"))*4)+((COUNTIF(Elève!HI17:HK17,"B"))*3)+((COUNTIF(Elève!HI17:HK17,"C"))*2)+((COUNTIF(Elève!HI17:HK17,"D"))*1))/(COUNTA(HI17:HK17)),"")</f>
        <v/>
      </c>
      <c r="HM17" s="78" t="str">
        <f t="shared" si="50"/>
        <v/>
      </c>
      <c r="HN17" s="77" t="str">
        <f>IF(COUNT(HB17,HG17,HL17)=0,"",SUM(HB17,HG17,HL17)/COUNT(HB17,HG17,HL17))</f>
        <v/>
      </c>
      <c r="HO17" s="121" t="str">
        <f t="shared" si="51"/>
        <v/>
      </c>
      <c r="HP17" s="113"/>
      <c r="HQ17" s="75"/>
      <c r="HR17" s="76"/>
      <c r="HS17" s="77" t="str">
        <f>IFERROR((((COUNTIF(Elève!HP17:HR17,"A"))*4)+((COUNTIF(Elève!HP17:HR17,"B"))*3)+((COUNTIF(Elève!HP17:HR17,"C"))*2)+((COUNTIF(Elève!HP17:HR17,"D"))*1))/(COUNTA(HP17:HR17)),"")</f>
        <v/>
      </c>
      <c r="HT17" s="78" t="str">
        <f t="shared" si="52"/>
        <v/>
      </c>
      <c r="HU17" s="74"/>
      <c r="HV17" s="75"/>
      <c r="HW17" s="76"/>
      <c r="HX17" s="77" t="str">
        <f>IFERROR((((COUNTIF(Elève!HU17:HW17,"A"))*4)+((COUNTIF(Elève!HU17:HW17,"B"))*3)+((COUNTIF(Elève!HU17:HW17,"C"))*2)+((COUNTIF(Elève!HU17:HW17,"D"))*1))/(COUNTA(HU17:HW17)),"")</f>
        <v/>
      </c>
      <c r="HY17" s="78" t="str">
        <f t="shared" si="53"/>
        <v/>
      </c>
      <c r="HZ17" s="74"/>
      <c r="IA17" s="75"/>
      <c r="IB17" s="76"/>
      <c r="IC17" s="77" t="str">
        <f>IFERROR((((COUNTIF(Elève!HZ17:IB17,"A"))*4)+((COUNTIF(Elève!HZ17:IB17,"B"))*3)+((COUNTIF(Elève!HZ17:IB17,"C"))*2)+((COUNTIF(Elève!HZ17:IB17,"D"))*1))/(COUNTA(HZ17:IB17)),"")</f>
        <v/>
      </c>
      <c r="ID17" s="78" t="str">
        <f t="shared" si="54"/>
        <v/>
      </c>
      <c r="IE17" s="77" t="str">
        <f>IF(COUNT(HS17,HX17,IC17)=0,"",SUM(HS17,HX17,IC17)/COUNT(HS17,HX17,IC17))</f>
        <v/>
      </c>
      <c r="IF17" s="121" t="str">
        <f t="shared" si="55"/>
        <v/>
      </c>
      <c r="IG17" s="113"/>
      <c r="IH17" s="75"/>
      <c r="II17" s="76"/>
      <c r="IJ17" s="77" t="str">
        <f>IFERROR((((COUNTIF(Elève!IG17:II17,"A"))*4)+((COUNTIF(Elève!IG17:II17,"B"))*3)+((COUNTIF(Elève!IG17:II17,"C"))*2)+((COUNTIF(Elève!IG17:II17,"D"))*1))/(COUNTA(IG17:II17)),"")</f>
        <v/>
      </c>
      <c r="IK17" s="78" t="str">
        <f t="shared" si="56"/>
        <v/>
      </c>
      <c r="IL17" s="74"/>
      <c r="IM17" s="75"/>
      <c r="IN17" s="76"/>
      <c r="IO17" s="77" t="str">
        <f>IFERROR((((COUNTIF(Elève!IL17:IN17,"A"))*4)+((COUNTIF(Elève!IL17:IN17,"B"))*3)+((COUNTIF(Elève!IL17:IN17,"C"))*2)+((COUNTIF(Elève!IL17:IN17,"D"))*1))/(COUNTA(IL17:IN17)),"")</f>
        <v/>
      </c>
      <c r="IP17" s="78" t="str">
        <f t="shared" si="57"/>
        <v/>
      </c>
      <c r="IQ17" s="74"/>
      <c r="IR17" s="75"/>
      <c r="IS17" s="76"/>
      <c r="IT17" s="77" t="str">
        <f>IFERROR((((COUNTIF(Elève!IQ17:IS17,"A"))*4)+((COUNTIF(Elève!IQ17:IS17,"B"))*3)+((COUNTIF(Elève!IQ17:IS17,"C"))*2)+((COUNTIF(Elève!IQ17:IS17,"D"))*1))/(COUNTA(IQ17:IS17)),"")</f>
        <v/>
      </c>
      <c r="IU17" s="78" t="str">
        <f t="shared" si="58"/>
        <v/>
      </c>
      <c r="IV17" s="77" t="str">
        <f>IF(COUNT(IJ17,IO17,IT17)=0,"",SUM(IJ17,IO17,IT17)/COUNT(IJ17,IO17,IT17))</f>
        <v/>
      </c>
      <c r="IW17" s="121" t="str">
        <f t="shared" si="59"/>
        <v/>
      </c>
      <c r="IX17" s="113"/>
      <c r="IY17" s="75"/>
      <c r="IZ17" s="76"/>
      <c r="JA17" s="77" t="str">
        <f>IFERROR((((COUNTIF(Elève!IX17:IZ17,"A"))*4)+((COUNTIF(Elève!IX17:IZ17,"B"))*3)+((COUNTIF(Elève!IX17:IZ17,"C"))*2)+((COUNTIF(Elève!IX17:IZ17,"D"))*1))/(COUNTA(IX17:IZ17)),"")</f>
        <v/>
      </c>
      <c r="JB17" s="78" t="str">
        <f t="shared" si="60"/>
        <v/>
      </c>
      <c r="JC17" s="74"/>
      <c r="JD17" s="75"/>
      <c r="JE17" s="76"/>
      <c r="JF17" s="77" t="str">
        <f>IFERROR((((COUNTIF(Elève!JC17:JE17,"A"))*4)+((COUNTIF(Elève!JC17:JE17,"B"))*3)+((COUNTIF(Elève!JC17:JE17,"C"))*2)+((COUNTIF(Elève!JC17:JE17,"D"))*1))/(COUNTA(JC17:JE17)),"")</f>
        <v/>
      </c>
      <c r="JG17" s="78" t="str">
        <f t="shared" si="61"/>
        <v/>
      </c>
      <c r="JH17" s="74"/>
      <c r="JI17" s="75"/>
      <c r="JJ17" s="76"/>
      <c r="JK17" s="77" t="str">
        <f>IFERROR((((COUNTIF(Elève!JH17:JJ17,"A"))*4)+((COUNTIF(Elève!JH17:JJ17,"B"))*3)+((COUNTIF(Elève!JH17:JJ17,"C"))*2)+((COUNTIF(Elève!JH17:JJ17,"D"))*1))/(COUNTA(JH17:JJ17)),"")</f>
        <v/>
      </c>
      <c r="JL17" s="78" t="str">
        <f t="shared" si="62"/>
        <v/>
      </c>
      <c r="JM17" s="77" t="str">
        <f>IF(COUNT(JA17,JF17,JK17)=0,"",SUM(JA17,JF17,JK17)/COUNT(JA17,JF17,JK17))</f>
        <v/>
      </c>
      <c r="JN17" s="121" t="str">
        <f t="shared" si="63"/>
        <v/>
      </c>
      <c r="JO17" s="113"/>
      <c r="JP17" s="75"/>
      <c r="JQ17" s="76"/>
      <c r="JR17" s="77" t="str">
        <f>IFERROR((((COUNTIF(Elève!JO17:JQ17,"A"))*4)+((COUNTIF(Elève!JO17:JQ17,"B"))*3)+((COUNTIF(Elève!JO17:JQ17,"C"))*2)+((COUNTIF(Elève!JO17:JQ17,"D"))*1))/(COUNTA(JO17:JQ17)),"")</f>
        <v/>
      </c>
      <c r="JS17" s="78" t="str">
        <f t="shared" si="64"/>
        <v/>
      </c>
      <c r="JT17" s="74"/>
      <c r="JU17" s="75"/>
      <c r="JV17" s="76"/>
      <c r="JW17" s="77" t="str">
        <f>IFERROR((((COUNTIF(Elève!JT17:JV17,"A"))*4)+((COUNTIF(Elève!JT17:JV17,"B"))*3)+((COUNTIF(Elève!JT17:JV17,"C"))*2)+((COUNTIF(Elève!JT17:JV17,"D"))*1))/(COUNTA(JT17:JV17)),"")</f>
        <v/>
      </c>
      <c r="JX17" s="78" t="str">
        <f t="shared" si="65"/>
        <v/>
      </c>
      <c r="JY17" s="74"/>
      <c r="JZ17" s="75"/>
      <c r="KA17" s="76"/>
      <c r="KB17" s="77" t="str">
        <f>IFERROR((((COUNTIF(Elève!JY17:KA17,"A"))*4)+((COUNTIF(Elève!JY17:KA17,"B"))*3)+((COUNTIF(Elève!JY17:KA17,"C"))*2)+((COUNTIF(Elève!JY17:KA17,"D"))*1))/(COUNTA(JY17:KA17)),"")</f>
        <v/>
      </c>
      <c r="KC17" s="78" t="str">
        <f t="shared" si="66"/>
        <v/>
      </c>
      <c r="KD17" s="77" t="str">
        <f>IF(COUNT(JR17,JW17,KB17)=0,"",SUM(JR17,JW17,KB17)/COUNT(JR17,JW17,KB17))</f>
        <v/>
      </c>
      <c r="KE17" s="121" t="str">
        <f t="shared" si="67"/>
        <v/>
      </c>
      <c r="KF17" s="113"/>
      <c r="KG17" s="75"/>
      <c r="KH17" s="76"/>
      <c r="KI17" s="77" t="str">
        <f>IFERROR((((COUNTIF(Elève!KF17:KH17,"A"))*4)+((COUNTIF(Elève!KF17:KH17,"B"))*3)+((COUNTIF(Elève!KF17:KH17,"C"))*2)+((COUNTIF(Elève!KF17:KH17,"D"))*1))/(COUNTA(KF17:KH17)),"")</f>
        <v/>
      </c>
      <c r="KJ17" s="78" t="str">
        <f t="shared" si="68"/>
        <v/>
      </c>
      <c r="KK17" s="74"/>
      <c r="KL17" s="75"/>
      <c r="KM17" s="76"/>
      <c r="KN17" s="77" t="str">
        <f>IFERROR((((COUNTIF(Elève!KK17:KM17,"A"))*4)+((COUNTIF(Elève!KK17:KM17,"B"))*3)+((COUNTIF(Elève!KK17:KM17,"C"))*2)+((COUNTIF(Elève!KK17:KM17,"D"))*1))/(COUNTA(KK17:KM17)),"")</f>
        <v/>
      </c>
      <c r="KO17" s="78" t="str">
        <f t="shared" si="69"/>
        <v/>
      </c>
      <c r="KP17" s="74"/>
      <c r="KQ17" s="75"/>
      <c r="KR17" s="76"/>
      <c r="KS17" s="77" t="str">
        <f>IFERROR((((COUNTIF(Elève!KP17:KR17,"A"))*4)+((COUNTIF(Elève!KP17:KR17,"B"))*3)+((COUNTIF(Elève!KP17:KR17,"C"))*2)+((COUNTIF(Elève!KP17:KR17,"D"))*1))/(COUNTA(KP17:KR17)),"")</f>
        <v/>
      </c>
      <c r="KT17" s="78" t="str">
        <f t="shared" si="70"/>
        <v/>
      </c>
      <c r="KU17" s="77" t="str">
        <f>IF(COUNT(KI17,KN17,KS17)=0,"",SUM(KI17,KN17,KS17)/COUNT(KI17,KN17,KS17))</f>
        <v/>
      </c>
      <c r="KV17" s="121" t="str">
        <f t="shared" si="71"/>
        <v/>
      </c>
      <c r="KW17" s="113"/>
      <c r="KX17" s="75"/>
      <c r="KY17" s="76"/>
      <c r="KZ17" s="77" t="str">
        <f>IFERROR((((COUNTIF(Elève!KW17:KY17,"A"))*4)+((COUNTIF(Elève!KW17:KY17,"B"))*3)+((COUNTIF(Elève!KW17:KY17,"C"))*2)+((COUNTIF(Elève!KW17:KY17,"D"))*1))/(COUNTA(KW17:KY17)),"")</f>
        <v/>
      </c>
      <c r="LA17" s="78" t="str">
        <f t="shared" si="72"/>
        <v/>
      </c>
      <c r="LB17" s="74"/>
      <c r="LC17" s="75"/>
      <c r="LD17" s="76"/>
      <c r="LE17" s="77" t="str">
        <f>IFERROR((((COUNTIF(Elève!LB17:LD17,"A"))*4)+((COUNTIF(Elève!LB17:LD17,"B"))*3)+((COUNTIF(Elève!LB17:LD17,"C"))*2)+((COUNTIF(Elève!LB17:LD17,"D"))*1))/(COUNTA(LB17:LD17)),"")</f>
        <v/>
      </c>
      <c r="LF17" s="78" t="str">
        <f t="shared" si="73"/>
        <v/>
      </c>
      <c r="LG17" s="74"/>
      <c r="LH17" s="75"/>
      <c r="LI17" s="76"/>
      <c r="LJ17" s="77" t="str">
        <f>IFERROR((((COUNTIF(Elève!LG17:LI17,"A"))*4)+((COUNTIF(Elève!LG17:LI17,"B"))*3)+((COUNTIF(Elève!LG17:LI17,"C"))*2)+((COUNTIF(Elève!LG17:LI17,"D"))*1))/(COUNTA(LG17:LI17)),"")</f>
        <v/>
      </c>
      <c r="LK17" s="78" t="str">
        <f t="shared" si="74"/>
        <v/>
      </c>
      <c r="LL17" s="77" t="str">
        <f>IF(COUNT(KZ17,LE17,LJ17)=0,"",SUM(KZ17,LE17,LJ17)/COUNT(KZ17,LE17,LJ17))</f>
        <v/>
      </c>
      <c r="LM17" s="121" t="str">
        <f t="shared" si="75"/>
        <v/>
      </c>
      <c r="LN17" s="113"/>
      <c r="LO17" s="75"/>
      <c r="LP17" s="76"/>
      <c r="LQ17" s="77" t="str">
        <f>IFERROR((((COUNTIF(Elève!LN17:LP17,"A"))*4)+((COUNTIF(Elève!LN17:LP17,"B"))*3)+((COUNTIF(Elève!LN17:LP17,"C"))*2)+((COUNTIF(Elève!LN17:LP17,"D"))*1))/(COUNTA(LN17:LP17)),"")</f>
        <v/>
      </c>
      <c r="LR17" s="78" t="str">
        <f t="shared" si="76"/>
        <v/>
      </c>
      <c r="LS17" s="74"/>
      <c r="LT17" s="75"/>
      <c r="LU17" s="76"/>
      <c r="LV17" s="77" t="str">
        <f>IFERROR((((COUNTIF(Elève!LS17:LU17,"A"))*4)+((COUNTIF(Elève!LS17:LU17,"B"))*3)+((COUNTIF(Elève!LS17:LU17,"C"))*2)+((COUNTIF(Elève!LS17:LU17,"D"))*1))/(COUNTA(LS17:LU17)),"")</f>
        <v/>
      </c>
      <c r="LW17" s="78" t="str">
        <f t="shared" si="77"/>
        <v/>
      </c>
      <c r="LX17" s="74"/>
      <c r="LY17" s="75"/>
      <c r="LZ17" s="76"/>
      <c r="MA17" s="77" t="str">
        <f>IFERROR((((COUNTIF(Elève!LX17:LZ17,"A"))*4)+((COUNTIF(Elève!LX17:LZ17,"B"))*3)+((COUNTIF(Elève!LX17:LZ17,"C"))*2)+((COUNTIF(Elève!LX17:LZ17,"D"))*1))/(COUNTA(LX17:LZ17)),"")</f>
        <v/>
      </c>
      <c r="MB17" s="78" t="str">
        <f t="shared" si="78"/>
        <v/>
      </c>
      <c r="MC17" s="77" t="str">
        <f>IF(COUNT(LQ17,LV17,MA17)=0,"",SUM(LQ17,LV17,MA17)/COUNT(LQ17,LV17,MA17))</f>
        <v/>
      </c>
      <c r="MD17" s="121" t="str">
        <f t="shared" si="79"/>
        <v/>
      </c>
      <c r="ME17" s="113"/>
      <c r="MF17" s="75"/>
      <c r="MG17" s="76"/>
      <c r="MH17" s="77" t="str">
        <f>IFERROR((((COUNTIF(Elève!ME17:MG17,"A"))*4)+((COUNTIF(Elève!ME17:MG17,"B"))*3)+((COUNTIF(Elève!ME17:MG17,"C"))*2)+((COUNTIF(Elève!ME17:MG17,"D"))*1))/(COUNTA(ME17:MG17)),"")</f>
        <v/>
      </c>
      <c r="MI17" s="78" t="str">
        <f t="shared" si="80"/>
        <v/>
      </c>
      <c r="MJ17" s="74"/>
      <c r="MK17" s="75"/>
      <c r="ML17" s="76"/>
      <c r="MM17" s="77" t="str">
        <f>IFERROR((((COUNTIF(Elève!MJ17:ML17,"A"))*4)+((COUNTIF(Elève!MJ17:ML17,"B"))*3)+((COUNTIF(Elève!MJ17:ML17,"C"))*2)+((COUNTIF(Elève!MJ17:ML17,"D"))*1))/(COUNTA(MJ17:ML17)),"")</f>
        <v/>
      </c>
      <c r="MN17" s="78" t="str">
        <f t="shared" si="81"/>
        <v/>
      </c>
      <c r="MO17" s="74"/>
      <c r="MP17" s="75"/>
      <c r="MQ17" s="76"/>
      <c r="MR17" s="77" t="str">
        <f>IFERROR((((COUNTIF(Elève!MO17:MQ17,"A"))*4)+((COUNTIF(Elève!MO17:MQ17,"B"))*3)+((COUNTIF(Elève!MO17:MQ17,"C"))*2)+((COUNTIF(Elève!MO17:MQ17,"D"))*1))/(COUNTA(MO17:MQ17)),"")</f>
        <v/>
      </c>
      <c r="MS17" s="78" t="str">
        <f t="shared" si="82"/>
        <v/>
      </c>
      <c r="MT17" s="77" t="str">
        <f>IF(COUNT(MH17,MM17,MR17)=0,"",SUM(MH17,MM17,MR17)/COUNT(MH17,MM17,MR17))</f>
        <v/>
      </c>
      <c r="MU17" s="121" t="str">
        <f t="shared" si="83"/>
        <v/>
      </c>
      <c r="MV17" s="113"/>
      <c r="MW17" s="75"/>
      <c r="MX17" s="76"/>
      <c r="MY17" s="77" t="str">
        <f>IFERROR((((COUNTIF(Elève!MV17:MX17,"A"))*4)+((COUNTIF(Elève!MV17:MX17,"B"))*3)+((COUNTIF(Elève!MV17:MX17,"C"))*2)+((COUNTIF(Elève!MV17:MX17,"D"))*1))/(COUNTA(MV17:MX17)),"")</f>
        <v/>
      </c>
      <c r="MZ17" s="78" t="str">
        <f t="shared" si="84"/>
        <v/>
      </c>
      <c r="NA17" s="74"/>
      <c r="NB17" s="75"/>
      <c r="NC17" s="76"/>
      <c r="ND17" s="77" t="str">
        <f>IFERROR((((COUNTIF(Elève!NA17:NC17,"A"))*4)+((COUNTIF(Elève!NA17:NC17,"B"))*3)+((COUNTIF(Elève!NA17:NC17,"C"))*2)+((COUNTIF(Elève!NA17:NC17,"D"))*1))/(COUNTA(NA17:NC17)),"")</f>
        <v/>
      </c>
      <c r="NE17" s="78" t="str">
        <f t="shared" si="85"/>
        <v/>
      </c>
      <c r="NF17" s="74"/>
      <c r="NG17" s="75"/>
      <c r="NH17" s="76"/>
      <c r="NI17" s="77" t="str">
        <f>IFERROR((((COUNTIF(Elève!NF17:NH17,"A"))*4)+((COUNTIF(Elève!NF17:NH17,"B"))*3)+((COUNTIF(Elève!NF17:NH17,"C"))*2)+((COUNTIF(Elève!NF17:NH17,"D"))*1))/(COUNTA(NF17:NH17)),"")</f>
        <v/>
      </c>
      <c r="NJ17" s="78" t="str">
        <f t="shared" si="86"/>
        <v/>
      </c>
      <c r="NK17" s="77" t="str">
        <f>IF(COUNT(MY17,ND17,NI17)=0,"",SUM(MY17,ND17,NI17)/COUNT(MY17,ND17,NI17))</f>
        <v/>
      </c>
      <c r="NL17" s="121" t="str">
        <f t="shared" si="87"/>
        <v/>
      </c>
      <c r="NM17" s="113"/>
      <c r="NN17" s="75"/>
      <c r="NO17" s="76"/>
      <c r="NP17" s="77" t="str">
        <f>IFERROR((((COUNTIF(Elève!NM17:NO17,"A"))*4)+((COUNTIF(Elève!NM17:NO17,"B"))*3)+((COUNTIF(Elève!NM17:NO17,"C"))*2)+((COUNTIF(Elève!NM17:NO17,"D"))*1))/(COUNTA(NM17:NO17)),"")</f>
        <v/>
      </c>
      <c r="NQ17" s="78" t="str">
        <f t="shared" si="88"/>
        <v/>
      </c>
      <c r="NR17" s="74"/>
      <c r="NS17" s="75"/>
      <c r="NT17" s="76"/>
      <c r="NU17" s="77" t="str">
        <f>IFERROR((((COUNTIF(Elève!NR17:NT17,"A"))*4)+((COUNTIF(Elève!NR17:NT17,"B"))*3)+((COUNTIF(Elève!NR17:NT17,"C"))*2)+((COUNTIF(Elève!NR17:NT17,"D"))*1))/(COUNTA(NR17:NT17)),"")</f>
        <v/>
      </c>
      <c r="NV17" s="78" t="str">
        <f t="shared" si="89"/>
        <v/>
      </c>
      <c r="NW17" s="74"/>
      <c r="NX17" s="75"/>
      <c r="NY17" s="76"/>
      <c r="NZ17" s="77" t="str">
        <f>IFERROR((((COUNTIF(Elève!NW17:NY17,"A"))*4)+((COUNTIF(Elève!NW17:NY17,"B"))*3)+((COUNTIF(Elève!NW17:NY17,"C"))*2)+((COUNTIF(Elève!NW17:NY17,"D"))*1))/(COUNTA(NW17:NY17)),"")</f>
        <v/>
      </c>
      <c r="OA17" s="78" t="str">
        <f t="shared" si="90"/>
        <v/>
      </c>
      <c r="OB17" s="77" t="str">
        <f>IF(COUNT(NP17,NU17,NZ17)=0,"",SUM(NP17,NU17,NZ17)/COUNT(NP17,NU17,NZ17))</f>
        <v/>
      </c>
      <c r="OC17" s="121" t="str">
        <f t="shared" si="91"/>
        <v/>
      </c>
      <c r="OD17" s="113"/>
      <c r="OE17" s="75"/>
      <c r="OF17" s="76"/>
      <c r="OG17" s="77" t="str">
        <f>IFERROR((((COUNTIF(Elève!OD17:OF17,"A"))*4)+((COUNTIF(Elève!OD17:OF17,"B"))*3)+((COUNTIF(Elève!OD17:OF17,"C"))*2)+((COUNTIF(Elève!OD17:OF17,"D"))*1))/(COUNTA(OD17:OF17)),"")</f>
        <v/>
      </c>
      <c r="OH17" s="78" t="str">
        <f t="shared" si="92"/>
        <v/>
      </c>
      <c r="OI17" s="74"/>
      <c r="OJ17" s="75"/>
      <c r="OK17" s="76"/>
      <c r="OL17" s="77" t="str">
        <f>IFERROR((((COUNTIF(Elève!OI17:OK17,"A"))*4)+((COUNTIF(Elève!OI17:OK17,"B"))*3)+((COUNTIF(Elève!OI17:OK17,"C"))*2)+((COUNTIF(Elève!OI17:OK17,"D"))*1))/(COUNTA(OI17:OK17)),"")</f>
        <v/>
      </c>
      <c r="OM17" s="78" t="str">
        <f t="shared" si="93"/>
        <v/>
      </c>
      <c r="ON17" s="74"/>
      <c r="OO17" s="75"/>
      <c r="OP17" s="76"/>
      <c r="OQ17" s="77" t="str">
        <f>IFERROR((((COUNTIF(Elève!ON17:OP17,"A"))*4)+((COUNTIF(Elève!ON17:OP17,"B"))*3)+((COUNTIF(Elève!ON17:OP17,"C"))*2)+((COUNTIF(Elève!ON17:OP17,"D"))*1))/(COUNTA(ON17:OP17)),"")</f>
        <v/>
      </c>
      <c r="OR17" s="78" t="str">
        <f t="shared" si="94"/>
        <v/>
      </c>
      <c r="OS17" s="77" t="str">
        <f>IF(COUNT(OG17,OL17,OQ17)=0,"",SUM(OG17,OL17,OQ17)/COUNT(OG17,OL17,OQ17))</f>
        <v/>
      </c>
      <c r="OT17" s="121" t="str">
        <f t="shared" si="95"/>
        <v/>
      </c>
      <c r="OU17" s="113"/>
      <c r="OV17" s="75"/>
      <c r="OW17" s="76"/>
      <c r="OX17" s="77" t="str">
        <f>IFERROR((((COUNTIF(Elève!OU17:OW17,"A"))*4)+((COUNTIF(Elève!OU17:OW17,"B"))*3)+((COUNTIF(Elève!OU17:OW17,"C"))*2)+((COUNTIF(Elève!OU17:OW17,"D"))*1))/(COUNTA(OU17:OW17)),"")</f>
        <v/>
      </c>
      <c r="OY17" s="78" t="str">
        <f t="shared" si="96"/>
        <v/>
      </c>
      <c r="OZ17" s="74"/>
      <c r="PA17" s="75"/>
      <c r="PB17" s="76"/>
      <c r="PC17" s="77" t="str">
        <f>IFERROR((((COUNTIF(Elève!OZ17:PB17,"A"))*4)+((COUNTIF(Elève!OZ17:PB17,"B"))*3)+((COUNTIF(Elève!OZ17:PB17,"C"))*2)+((COUNTIF(Elève!OZ17:PB17,"D"))*1))/(COUNTA(OZ17:PB17)),"")</f>
        <v/>
      </c>
      <c r="PD17" s="78" t="str">
        <f t="shared" si="97"/>
        <v/>
      </c>
      <c r="PE17" s="74"/>
      <c r="PF17" s="75"/>
      <c r="PG17" s="76"/>
      <c r="PH17" s="77" t="str">
        <f>IFERROR((((COUNTIF(Elève!PE17:PG17,"A"))*4)+((COUNTIF(Elève!PE17:PG17,"B"))*3)+((COUNTIF(Elève!PE17:PG17,"C"))*2)+((COUNTIF(Elève!PE17:PG17,"D"))*1))/(COUNTA(PE17:PG17)),"")</f>
        <v/>
      </c>
      <c r="PI17" s="78" t="str">
        <f t="shared" si="98"/>
        <v/>
      </c>
      <c r="PJ17" s="77" t="str">
        <f>IF(COUNT(OX17,PC17,PH17)=0,"",SUM(OX17,PC17,PH17)/COUNT(OX17,PC17,PH17))</f>
        <v/>
      </c>
      <c r="PK17" s="121" t="str">
        <f t="shared" si="99"/>
        <v/>
      </c>
      <c r="PL17" s="113"/>
      <c r="PM17" s="75"/>
      <c r="PN17" s="76"/>
      <c r="PO17" s="77" t="str">
        <f>IFERROR((((COUNTIF(Elève!PL17:PN17,"A"))*4)+((COUNTIF(Elève!PL17:PN17,"B"))*3)+((COUNTIF(Elève!PL17:PN17,"C"))*2)+((COUNTIF(Elève!PL17:PN17,"D"))*1))/(COUNTA(PL17:PN17)),"")</f>
        <v/>
      </c>
      <c r="PP17" s="78" t="str">
        <f t="shared" si="100"/>
        <v/>
      </c>
      <c r="PQ17" s="74"/>
      <c r="PR17" s="75"/>
      <c r="PS17" s="76"/>
      <c r="PT17" s="77" t="str">
        <f>IFERROR((((COUNTIF(Elève!PQ17:PS17,"A"))*4)+((COUNTIF(Elève!PQ17:PS17,"B"))*3)+((COUNTIF(Elève!PQ17:PS17,"C"))*2)+((COUNTIF(Elève!PQ17:PS17,"D"))*1))/(COUNTA(PQ17:PS17)),"")</f>
        <v/>
      </c>
      <c r="PU17" s="78" t="str">
        <f t="shared" si="101"/>
        <v/>
      </c>
      <c r="PV17" s="74"/>
      <c r="PW17" s="75"/>
      <c r="PX17" s="76"/>
      <c r="PY17" s="77" t="str">
        <f>IFERROR((((COUNTIF(Elève!PV17:PX17,"A"))*4)+((COUNTIF(Elève!PV17:PX17,"B"))*3)+((COUNTIF(Elève!PV17:PX17,"C"))*2)+((COUNTIF(Elève!PV17:PX17,"D"))*1))/(COUNTA(PV17:PX17)),"")</f>
        <v/>
      </c>
      <c r="PZ17" s="78" t="str">
        <f t="shared" si="102"/>
        <v/>
      </c>
      <c r="QA17" s="77" t="str">
        <f>IF(COUNT(PO17,PT17,PY17)=0,"",SUM(PO17,PT17,PY17)/COUNT(PO17,PT17,PY17))</f>
        <v/>
      </c>
      <c r="QB17" s="121" t="str">
        <f t="shared" si="103"/>
        <v/>
      </c>
      <c r="QC17" s="113"/>
      <c r="QD17" s="75"/>
      <c r="QE17" s="76"/>
      <c r="QF17" s="77" t="str">
        <f>IFERROR((((COUNTIF(Elève!QC17:QE17,"A"))*4)+((COUNTIF(Elève!QC17:QE17,"B"))*3)+((COUNTIF(Elève!QC17:QE17,"C"))*2)+((COUNTIF(Elève!QC17:QE17,"D"))*1))/(COUNTA(QC17:QE17)),"")</f>
        <v/>
      </c>
      <c r="QG17" s="78" t="str">
        <f t="shared" si="104"/>
        <v/>
      </c>
      <c r="QH17" s="74"/>
      <c r="QI17" s="75"/>
      <c r="QJ17" s="76"/>
      <c r="QK17" s="77" t="str">
        <f>IFERROR((((COUNTIF(Elève!QH17:QJ17,"A"))*4)+((COUNTIF(Elève!QH17:QJ17,"B"))*3)+((COUNTIF(Elève!QH17:QJ17,"C"))*2)+((COUNTIF(Elève!QH17:QJ17,"D"))*1))/(COUNTA(QH17:QJ17)),"")</f>
        <v/>
      </c>
      <c r="QL17" s="78" t="str">
        <f t="shared" si="105"/>
        <v/>
      </c>
      <c r="QM17" s="74"/>
      <c r="QN17" s="75"/>
      <c r="QO17" s="76"/>
      <c r="QP17" s="77" t="str">
        <f>IFERROR((((COUNTIF(Elève!QM17:QO17,"A"))*4)+((COUNTIF(Elève!QM17:QO17,"B"))*3)+((COUNTIF(Elève!QM17:QO17,"C"))*2)+((COUNTIF(Elève!QM17:QO17,"D"))*1))/(COUNTA(QM17:QO17)),"")</f>
        <v/>
      </c>
      <c r="QQ17" s="78" t="str">
        <f t="shared" si="106"/>
        <v/>
      </c>
      <c r="QR17" s="77" t="str">
        <f>IF(COUNT(QF17,QK17,QP17)=0,"",SUM(QF17,QK17,QP17)/COUNT(QF17,QK17,QP17))</f>
        <v/>
      </c>
      <c r="QS17" s="121" t="str">
        <f t="shared" si="107"/>
        <v/>
      </c>
      <c r="QT17" s="113"/>
      <c r="QU17" s="75"/>
      <c r="QV17" s="76"/>
      <c r="QW17" s="77" t="str">
        <f>IFERROR((((COUNTIF(Elève!QT17:QV17,"A"))*4)+((COUNTIF(Elève!QT17:QV17,"B"))*3)+((COUNTIF(Elève!QT17:QV17,"C"))*2)+((COUNTIF(Elève!QT17:QV17,"D"))*1))/(COUNTA(QT17:QV17)),"")</f>
        <v/>
      </c>
      <c r="QX17" s="78" t="str">
        <f t="shared" si="108"/>
        <v/>
      </c>
      <c r="QY17" s="74"/>
      <c r="QZ17" s="75"/>
      <c r="RA17" s="76"/>
      <c r="RB17" s="77" t="str">
        <f>IFERROR((((COUNTIF(Elève!QY17:RA17,"A"))*4)+((COUNTIF(Elève!QY17:RA17,"B"))*3)+((COUNTIF(Elève!QY17:RA17,"C"))*2)+((COUNTIF(Elève!QY17:RA17,"D"))*1))/(COUNTA(QY17:RA17)),"")</f>
        <v/>
      </c>
      <c r="RC17" s="78" t="str">
        <f t="shared" si="109"/>
        <v/>
      </c>
      <c r="RD17" s="74"/>
      <c r="RE17" s="75"/>
      <c r="RF17" s="76"/>
      <c r="RG17" s="77" t="str">
        <f>IFERROR((((COUNTIF(Elève!RD17:RF17,"A"))*4)+((COUNTIF(Elève!RD17:RF17,"B"))*3)+((COUNTIF(Elève!RD17:RF17,"C"))*2)+((COUNTIF(Elève!RD17:RF17,"D"))*1))/(COUNTA(RD17:RF17)),"")</f>
        <v/>
      </c>
      <c r="RH17" s="78" t="str">
        <f t="shared" si="110"/>
        <v/>
      </c>
      <c r="RI17" s="77" t="str">
        <f>IF(COUNT(QW17,RB17,RG17)=0,"",SUM(QW17,RB17,RG17)/COUNT(QW17,RB17,RG17))</f>
        <v/>
      </c>
      <c r="RJ17" s="121" t="str">
        <f t="shared" si="111"/>
        <v/>
      </c>
      <c r="RK17" s="113"/>
      <c r="RL17" s="75"/>
      <c r="RM17" s="76"/>
      <c r="RN17" s="77" t="str">
        <f>IFERROR((((COUNTIF(Elève!RK17:RM17,"A"))*4)+((COUNTIF(Elève!RK17:RM17,"B"))*3)+((COUNTIF(Elève!RK17:RM17,"C"))*2)+((COUNTIF(Elève!RK17:RM17,"D"))*1))/(COUNTA(RK17:RM17)),"")</f>
        <v/>
      </c>
      <c r="RO17" s="78" t="str">
        <f t="shared" si="112"/>
        <v/>
      </c>
      <c r="RP17" s="74"/>
      <c r="RQ17" s="75"/>
      <c r="RR17" s="76"/>
      <c r="RS17" s="77" t="str">
        <f>IFERROR((((COUNTIF(Elève!RP17:RR17,"A"))*4)+((COUNTIF(Elève!RP17:RR17,"B"))*3)+((COUNTIF(Elève!RP17:RR17,"C"))*2)+((COUNTIF(Elève!RP17:RR17,"D"))*1))/(COUNTA(RP17:RR17)),"")</f>
        <v/>
      </c>
      <c r="RT17" s="78" t="str">
        <f t="shared" si="113"/>
        <v/>
      </c>
      <c r="RU17" s="74"/>
      <c r="RV17" s="75"/>
      <c r="RW17" s="76"/>
      <c r="RX17" s="77" t="str">
        <f>IFERROR((((COUNTIF(Elève!RU17:RW17,"A"))*4)+((COUNTIF(Elève!RU17:RW17,"B"))*3)+((COUNTIF(Elève!RU17:RW17,"C"))*2)+((COUNTIF(Elève!RU17:RW17,"D"))*1))/(COUNTA(RU17:RW17)),"")</f>
        <v/>
      </c>
      <c r="RY17" s="78" t="str">
        <f t="shared" si="114"/>
        <v/>
      </c>
      <c r="RZ17" s="77" t="str">
        <f>IF(COUNT(RN17,RS17,RX17)=0,"",SUM(RN17,RS17,RX17)/COUNT(RN17,RS17,RX17))</f>
        <v/>
      </c>
      <c r="SA17" s="121" t="str">
        <f t="shared" si="115"/>
        <v/>
      </c>
      <c r="SB17" s="113"/>
      <c r="SC17" s="75"/>
      <c r="SD17" s="76"/>
      <c r="SE17" s="77" t="str">
        <f>IFERROR((((COUNTIF(Elève!SB17:SD17,"A"))*4)+((COUNTIF(Elève!SB17:SD17,"B"))*3)+((COUNTIF(Elève!SB17:SD17,"C"))*2)+((COUNTIF(Elève!SB17:SD17,"D"))*1))/(COUNTA(SB17:SD17)),"")</f>
        <v/>
      </c>
      <c r="SF17" s="78" t="str">
        <f t="shared" si="116"/>
        <v/>
      </c>
      <c r="SG17" s="74"/>
      <c r="SH17" s="75"/>
      <c r="SI17" s="76"/>
      <c r="SJ17" s="77" t="str">
        <f>IFERROR((((COUNTIF(Elève!SG17:SI17,"A"))*4)+((COUNTIF(Elève!SG17:SI17,"B"))*3)+((COUNTIF(Elève!SG17:SI17,"C"))*2)+((COUNTIF(Elève!SG17:SI17,"D"))*1))/(COUNTA(SG17:SI17)),"")</f>
        <v/>
      </c>
      <c r="SK17" s="78" t="str">
        <f t="shared" si="117"/>
        <v/>
      </c>
      <c r="SL17" s="74"/>
      <c r="SM17" s="75"/>
      <c r="SN17" s="76"/>
      <c r="SO17" s="77" t="str">
        <f>IFERROR((((COUNTIF(Elève!SL17:SN17,"A"))*4)+((COUNTIF(Elève!SL17:SN17,"B"))*3)+((COUNTIF(Elève!SL17:SN17,"C"))*2)+((COUNTIF(Elève!SL17:SN17,"D"))*1))/(COUNTA(SL17:SN17)),"")</f>
        <v/>
      </c>
      <c r="SP17" s="78" t="str">
        <f t="shared" si="118"/>
        <v/>
      </c>
      <c r="SQ17" s="77" t="str">
        <f>IF(COUNT(SE17,SJ17,SO17)=0,"",SUM(SE17,SJ17,SO17)/COUNT(SE17,SJ17,SO17))</f>
        <v/>
      </c>
      <c r="SR17" s="121" t="str">
        <f t="shared" si="119"/>
        <v/>
      </c>
      <c r="SS17" s="113"/>
      <c r="ST17" s="75"/>
      <c r="SU17" s="76"/>
      <c r="SV17" s="77" t="str">
        <f>IFERROR((((COUNTIF(Elève!SS17:SU17,"A"))*4)+((COUNTIF(Elève!SS17:SU17,"B"))*3)+((COUNTIF(Elève!SS17:SU17,"C"))*2)+((COUNTIF(Elève!SS17:SU17,"D"))*1))/(COUNTA(SS17:SU17)),"")</f>
        <v/>
      </c>
      <c r="SW17" s="78" t="str">
        <f t="shared" si="120"/>
        <v/>
      </c>
      <c r="SX17" s="74"/>
      <c r="SY17" s="75"/>
      <c r="SZ17" s="76"/>
      <c r="TA17" s="77" t="str">
        <f>IFERROR((((COUNTIF(Elève!SX17:SZ17,"A"))*4)+((COUNTIF(Elève!SX17:SZ17,"B"))*3)+((COUNTIF(Elève!SX17:SZ17,"C"))*2)+((COUNTIF(Elève!SX17:SZ17,"D"))*1))/(COUNTA(SX17:SZ17)),"")</f>
        <v/>
      </c>
      <c r="TB17" s="78" t="str">
        <f t="shared" si="121"/>
        <v/>
      </c>
      <c r="TC17" s="74"/>
      <c r="TD17" s="75"/>
      <c r="TE17" s="76"/>
      <c r="TF17" s="77" t="str">
        <f>IFERROR((((COUNTIF(Elève!TC17:TE17,"A"))*4)+((COUNTIF(Elève!TC17:TE17,"B"))*3)+((COUNTIF(Elève!TC17:TE17,"C"))*2)+((COUNTIF(Elève!TC17:TE17,"D"))*1))/(COUNTA(TC17:TE17)),"")</f>
        <v/>
      </c>
      <c r="TG17" s="78" t="str">
        <f t="shared" si="122"/>
        <v/>
      </c>
      <c r="TH17" s="77" t="str">
        <f>IF(COUNT(SV17,TA17,TF17)=0,"",SUM(SV17,TA17,TF17)/COUNT(SV17,TA17,TF17))</f>
        <v/>
      </c>
      <c r="TI17" s="121" t="str">
        <f t="shared" si="123"/>
        <v/>
      </c>
      <c r="TJ17" s="113"/>
      <c r="TK17" s="75"/>
      <c r="TL17" s="76"/>
      <c r="TM17" s="77" t="str">
        <f>IFERROR((((COUNTIF(Elève!TJ17:TL17,"A"))*4)+((COUNTIF(Elève!TJ17:TL17,"B"))*3)+((COUNTIF(Elève!TJ17:TL17,"C"))*2)+((COUNTIF(Elève!TJ17:TL17,"D"))*1))/(COUNTA(TJ17:TL17)),"")</f>
        <v/>
      </c>
      <c r="TN17" s="78" t="str">
        <f t="shared" si="124"/>
        <v/>
      </c>
      <c r="TO17" s="74"/>
      <c r="TP17" s="75"/>
      <c r="TQ17" s="76"/>
      <c r="TR17" s="77" t="str">
        <f>IFERROR((((COUNTIF(Elève!TO17:TQ17,"A"))*4)+((COUNTIF(Elève!TO17:TQ17,"B"))*3)+((COUNTIF(Elève!TO17:TQ17,"C"))*2)+((COUNTIF(Elève!TO17:TQ17,"D"))*1))/(COUNTA(TO17:TQ17)),"")</f>
        <v/>
      </c>
      <c r="TS17" s="78" t="str">
        <f t="shared" si="125"/>
        <v/>
      </c>
      <c r="TT17" s="74"/>
      <c r="TU17" s="75"/>
      <c r="TV17" s="76"/>
      <c r="TW17" s="77" t="str">
        <f>IFERROR((((COUNTIF(Elève!TT17:TV17,"A"))*4)+((COUNTIF(Elève!TT17:TV17,"B"))*3)+((COUNTIF(Elève!TT17:TV17,"C"))*2)+((COUNTIF(Elève!TT17:TV17,"D"))*1))/(COUNTA(TT17:TV17)),"")</f>
        <v/>
      </c>
      <c r="TX17" s="78" t="str">
        <f t="shared" si="126"/>
        <v/>
      </c>
      <c r="TY17" s="77" t="str">
        <f>IF(COUNT(TM17,TR17,TW17)=0,"",SUM(TM17,TR17,TW17)/COUNT(TM17,TR17,TW17))</f>
        <v/>
      </c>
      <c r="TZ17" s="121" t="str">
        <f t="shared" si="127"/>
        <v/>
      </c>
    </row>
    <row r="18" spans="1:546" s="2" customFormat="1" ht="16.5" customHeight="1" thickBot="1" x14ac:dyDescent="0.3">
      <c r="A18" s="95" t="s">
        <v>20</v>
      </c>
      <c r="B18" s="96">
        <v>1</v>
      </c>
      <c r="C18" s="162"/>
      <c r="D18" s="163"/>
      <c r="E18" s="164"/>
      <c r="F18" s="60">
        <f>IF(COUNT(F19:F20)=0,"",SUM(F19:F20)/COUNT(F19:F20))</f>
        <v>3.5</v>
      </c>
      <c r="G18" s="61" t="str">
        <f t="shared" si="0"/>
        <v>B</v>
      </c>
      <c r="H18" s="193"/>
      <c r="I18" s="194"/>
      <c r="J18" s="195"/>
      <c r="K18" s="60" t="str">
        <f>IF(COUNT(K20)=0,"",SUM(K20)/COUNT(K20))</f>
        <v/>
      </c>
      <c r="L18" s="62" t="str">
        <f t="shared" si="1"/>
        <v/>
      </c>
      <c r="M18" s="196"/>
      <c r="N18" s="197"/>
      <c r="O18" s="198"/>
      <c r="P18" s="60" t="str">
        <f>IF(COUNT(P20)=0,"",SUM(P20)/COUNT(P20))</f>
        <v/>
      </c>
      <c r="Q18" s="63" t="str">
        <f t="shared" si="2"/>
        <v/>
      </c>
      <c r="R18" s="60">
        <f>IF(COUNT(R20)=0,"",SUM(R20)/COUNT(R20))</f>
        <v>4</v>
      </c>
      <c r="S18" s="115" t="str">
        <f t="shared" si="3"/>
        <v>A</v>
      </c>
      <c r="T18" s="194"/>
      <c r="U18" s="194"/>
      <c r="V18" s="195"/>
      <c r="W18" s="60" t="str">
        <f>IF(COUNT(W19:W20)=0,"",SUM(W19:W20)/COUNT(W19:W20))</f>
        <v/>
      </c>
      <c r="X18" s="61" t="str">
        <f t="shared" si="4"/>
        <v/>
      </c>
      <c r="Y18" s="193"/>
      <c r="Z18" s="194"/>
      <c r="AA18" s="195"/>
      <c r="AB18" s="60" t="str">
        <f>IF(COUNT(AB20)=0,"",SUM(AB20)/COUNT(AB20))</f>
        <v/>
      </c>
      <c r="AC18" s="62" t="str">
        <f t="shared" si="5"/>
        <v/>
      </c>
      <c r="AD18" s="196"/>
      <c r="AE18" s="197"/>
      <c r="AF18" s="198"/>
      <c r="AG18" s="60" t="str">
        <f>IF(COUNT(AG20)=0,"",SUM(AG20)/COUNT(AG20))</f>
        <v/>
      </c>
      <c r="AH18" s="63" t="str">
        <f t="shared" si="6"/>
        <v/>
      </c>
      <c r="AI18" s="60" t="str">
        <f>IF(COUNT(AI20)=0,"",SUM(AI20)/COUNT(AI20))</f>
        <v/>
      </c>
      <c r="AJ18" s="115" t="str">
        <f t="shared" si="7"/>
        <v/>
      </c>
      <c r="AK18" s="194"/>
      <c r="AL18" s="194"/>
      <c r="AM18" s="195"/>
      <c r="AN18" s="60" t="str">
        <f>IF(COUNT(AN19:AN20)=0,"",SUM(AN19:AN20)/COUNT(AN19:AN20))</f>
        <v/>
      </c>
      <c r="AO18" s="61" t="str">
        <f t="shared" si="8"/>
        <v/>
      </c>
      <c r="AP18" s="193"/>
      <c r="AQ18" s="194"/>
      <c r="AR18" s="195"/>
      <c r="AS18" s="60" t="str">
        <f>IF(COUNT(AS20)=0,"",SUM(AS20)/COUNT(AS20))</f>
        <v/>
      </c>
      <c r="AT18" s="62" t="str">
        <f t="shared" si="9"/>
        <v/>
      </c>
      <c r="AU18" s="196"/>
      <c r="AV18" s="197"/>
      <c r="AW18" s="198"/>
      <c r="AX18" s="60" t="str">
        <f>IF(COUNT(AX20)=0,"",SUM(AX20)/COUNT(AX20))</f>
        <v/>
      </c>
      <c r="AY18" s="63" t="str">
        <f t="shared" si="10"/>
        <v/>
      </c>
      <c r="AZ18" s="60" t="str">
        <f>IF(COUNT(AZ20)=0,"",SUM(AZ20)/COUNT(AZ20))</f>
        <v/>
      </c>
      <c r="BA18" s="115" t="str">
        <f t="shared" si="11"/>
        <v/>
      </c>
      <c r="BB18" s="194"/>
      <c r="BC18" s="194"/>
      <c r="BD18" s="195"/>
      <c r="BE18" s="60" t="str">
        <f>IF(COUNT(BE19:BE20)=0,"",SUM(BE19:BE20)/COUNT(BE19:BE20))</f>
        <v/>
      </c>
      <c r="BF18" s="61" t="str">
        <f t="shared" si="12"/>
        <v/>
      </c>
      <c r="BG18" s="193"/>
      <c r="BH18" s="194"/>
      <c r="BI18" s="195"/>
      <c r="BJ18" s="60" t="str">
        <f>IF(COUNT(BJ20)=0,"",SUM(BJ20)/COUNT(BJ20))</f>
        <v/>
      </c>
      <c r="BK18" s="62" t="str">
        <f t="shared" si="13"/>
        <v/>
      </c>
      <c r="BL18" s="196"/>
      <c r="BM18" s="197"/>
      <c r="BN18" s="198"/>
      <c r="BO18" s="60" t="str">
        <f>IF(COUNT(BO20)=0,"",SUM(BO20)/COUNT(BO20))</f>
        <v/>
      </c>
      <c r="BP18" s="63" t="str">
        <f t="shared" si="14"/>
        <v/>
      </c>
      <c r="BQ18" s="60" t="str">
        <f>IF(COUNT(BQ20)=0,"",SUM(BQ20)/COUNT(BQ20))</f>
        <v/>
      </c>
      <c r="BR18" s="115" t="str">
        <f t="shared" si="15"/>
        <v/>
      </c>
      <c r="BS18" s="194"/>
      <c r="BT18" s="194"/>
      <c r="BU18" s="195"/>
      <c r="BV18" s="60" t="str">
        <f>IF(COUNT(BV19:BV20)=0,"",SUM(BV19:BV20)/COUNT(BV19:BV20))</f>
        <v/>
      </c>
      <c r="BW18" s="61" t="str">
        <f t="shared" si="16"/>
        <v/>
      </c>
      <c r="BX18" s="193"/>
      <c r="BY18" s="194"/>
      <c r="BZ18" s="195"/>
      <c r="CA18" s="60" t="str">
        <f>IF(COUNT(CA20)=0,"",SUM(CA20)/COUNT(CA20))</f>
        <v/>
      </c>
      <c r="CB18" s="62" t="str">
        <f t="shared" si="17"/>
        <v/>
      </c>
      <c r="CC18" s="196"/>
      <c r="CD18" s="197"/>
      <c r="CE18" s="198"/>
      <c r="CF18" s="60" t="str">
        <f>IF(COUNT(CF20)=0,"",SUM(CF20)/COUNT(CF20))</f>
        <v/>
      </c>
      <c r="CG18" s="63" t="str">
        <f t="shared" si="18"/>
        <v/>
      </c>
      <c r="CH18" s="60" t="str">
        <f>IF(COUNT(CH20)=0,"",SUM(CH20)/COUNT(CH20))</f>
        <v/>
      </c>
      <c r="CI18" s="115" t="str">
        <f t="shared" si="19"/>
        <v/>
      </c>
      <c r="CJ18" s="194"/>
      <c r="CK18" s="194"/>
      <c r="CL18" s="195"/>
      <c r="CM18" s="60" t="str">
        <f>IF(COUNT(CM19:CM20)=0,"",SUM(CM19:CM20)/COUNT(CM19:CM20))</f>
        <v/>
      </c>
      <c r="CN18" s="61" t="str">
        <f t="shared" si="20"/>
        <v/>
      </c>
      <c r="CO18" s="193"/>
      <c r="CP18" s="194"/>
      <c r="CQ18" s="195"/>
      <c r="CR18" s="60" t="str">
        <f>IF(COUNT(CR20)=0,"",SUM(CR20)/COUNT(CR20))</f>
        <v/>
      </c>
      <c r="CS18" s="62" t="str">
        <f t="shared" si="21"/>
        <v/>
      </c>
      <c r="CT18" s="196"/>
      <c r="CU18" s="197"/>
      <c r="CV18" s="198"/>
      <c r="CW18" s="60" t="str">
        <f>IF(COUNT(CW20)=0,"",SUM(CW20)/COUNT(CW20))</f>
        <v/>
      </c>
      <c r="CX18" s="63" t="str">
        <f t="shared" si="22"/>
        <v/>
      </c>
      <c r="CY18" s="60" t="str">
        <f>IF(COUNT(CY20)=0,"",SUM(CY20)/COUNT(CY20))</f>
        <v/>
      </c>
      <c r="CZ18" s="115" t="str">
        <f t="shared" si="23"/>
        <v/>
      </c>
      <c r="DA18" s="194"/>
      <c r="DB18" s="194"/>
      <c r="DC18" s="195"/>
      <c r="DD18" s="60" t="str">
        <f>IF(COUNT(DD19:DD20)=0,"",SUM(DD19:DD20)/COUNT(DD19:DD20))</f>
        <v/>
      </c>
      <c r="DE18" s="61" t="str">
        <f t="shared" si="24"/>
        <v/>
      </c>
      <c r="DF18" s="193"/>
      <c r="DG18" s="194"/>
      <c r="DH18" s="195"/>
      <c r="DI18" s="60" t="str">
        <f>IF(COUNT(DI20)=0,"",SUM(DI20)/COUNT(DI20))</f>
        <v/>
      </c>
      <c r="DJ18" s="62" t="str">
        <f t="shared" si="25"/>
        <v/>
      </c>
      <c r="DK18" s="196"/>
      <c r="DL18" s="197"/>
      <c r="DM18" s="198"/>
      <c r="DN18" s="60" t="str">
        <f>IF(COUNT(DN20)=0,"",SUM(DN20)/COUNT(DN20))</f>
        <v/>
      </c>
      <c r="DO18" s="63" t="str">
        <f t="shared" si="26"/>
        <v/>
      </c>
      <c r="DP18" s="60" t="str">
        <f>IF(COUNT(DP20)=0,"",SUM(DP20)/COUNT(DP20))</f>
        <v/>
      </c>
      <c r="DQ18" s="115" t="str">
        <f t="shared" si="27"/>
        <v/>
      </c>
      <c r="DR18" s="194"/>
      <c r="DS18" s="194"/>
      <c r="DT18" s="195"/>
      <c r="DU18" s="60" t="str">
        <f>IF(COUNT(DU19:DU20)=0,"",SUM(DU19:DU20)/COUNT(DU19:DU20))</f>
        <v/>
      </c>
      <c r="DV18" s="61" t="str">
        <f t="shared" si="28"/>
        <v/>
      </c>
      <c r="DW18" s="193"/>
      <c r="DX18" s="194"/>
      <c r="DY18" s="195"/>
      <c r="DZ18" s="60" t="str">
        <f>IF(COUNT(DZ20)=0,"",SUM(DZ20)/COUNT(DZ20))</f>
        <v/>
      </c>
      <c r="EA18" s="62" t="str">
        <f t="shared" si="29"/>
        <v/>
      </c>
      <c r="EB18" s="196"/>
      <c r="EC18" s="197"/>
      <c r="ED18" s="198"/>
      <c r="EE18" s="60" t="str">
        <f>IF(COUNT(EE20)=0,"",SUM(EE20)/COUNT(EE20))</f>
        <v/>
      </c>
      <c r="EF18" s="63" t="str">
        <f t="shared" si="30"/>
        <v/>
      </c>
      <c r="EG18" s="60" t="str">
        <f>IF(COUNT(EG20)=0,"",SUM(EG20)/COUNT(EG20))</f>
        <v/>
      </c>
      <c r="EH18" s="115" t="str">
        <f t="shared" si="31"/>
        <v/>
      </c>
      <c r="EI18" s="194"/>
      <c r="EJ18" s="194"/>
      <c r="EK18" s="195"/>
      <c r="EL18" s="60" t="str">
        <f>IF(COUNT(EL19:EL20)=0,"",SUM(EL19:EL20)/COUNT(EL19:EL20))</f>
        <v/>
      </c>
      <c r="EM18" s="61" t="str">
        <f t="shared" si="32"/>
        <v/>
      </c>
      <c r="EN18" s="193"/>
      <c r="EO18" s="194"/>
      <c r="EP18" s="195"/>
      <c r="EQ18" s="60" t="str">
        <f>IF(COUNT(EQ20)=0,"",SUM(EQ20)/COUNT(EQ20))</f>
        <v/>
      </c>
      <c r="ER18" s="62" t="str">
        <f t="shared" si="33"/>
        <v/>
      </c>
      <c r="ES18" s="196"/>
      <c r="ET18" s="197"/>
      <c r="EU18" s="198"/>
      <c r="EV18" s="60" t="str">
        <f>IF(COUNT(EV20)=0,"",SUM(EV20)/COUNT(EV20))</f>
        <v/>
      </c>
      <c r="EW18" s="63" t="str">
        <f t="shared" si="34"/>
        <v/>
      </c>
      <c r="EX18" s="60" t="str">
        <f>IF(COUNT(EX20)=0,"",SUM(EX20)/COUNT(EX20))</f>
        <v/>
      </c>
      <c r="EY18" s="115" t="str">
        <f t="shared" si="35"/>
        <v/>
      </c>
      <c r="EZ18" s="194"/>
      <c r="FA18" s="194"/>
      <c r="FB18" s="195"/>
      <c r="FC18" s="60" t="str">
        <f>IF(COUNT(FC19:FC20)=0,"",SUM(FC19:FC20)/COUNT(FC19:FC20))</f>
        <v/>
      </c>
      <c r="FD18" s="61" t="str">
        <f t="shared" si="36"/>
        <v/>
      </c>
      <c r="FE18" s="193"/>
      <c r="FF18" s="194"/>
      <c r="FG18" s="195"/>
      <c r="FH18" s="60" t="str">
        <f>IF(COUNT(FH20)=0,"",SUM(FH20)/COUNT(FH20))</f>
        <v/>
      </c>
      <c r="FI18" s="62" t="str">
        <f t="shared" si="37"/>
        <v/>
      </c>
      <c r="FJ18" s="196"/>
      <c r="FK18" s="197"/>
      <c r="FL18" s="198"/>
      <c r="FM18" s="60" t="str">
        <f>IF(COUNT(FM20)=0,"",SUM(FM20)/COUNT(FM20))</f>
        <v/>
      </c>
      <c r="FN18" s="63" t="str">
        <f t="shared" si="38"/>
        <v/>
      </c>
      <c r="FO18" s="60" t="str">
        <f>IF(COUNT(FO20)=0,"",SUM(FO20)/COUNT(FO20))</f>
        <v/>
      </c>
      <c r="FP18" s="115" t="str">
        <f t="shared" si="39"/>
        <v/>
      </c>
      <c r="FQ18" s="194"/>
      <c r="FR18" s="194"/>
      <c r="FS18" s="195"/>
      <c r="FT18" s="60" t="str">
        <f>IF(COUNT(FT19:FT20)=0,"",SUM(FT19:FT20)/COUNT(FT19:FT20))</f>
        <v/>
      </c>
      <c r="FU18" s="61" t="str">
        <f t="shared" si="40"/>
        <v/>
      </c>
      <c r="FV18" s="193"/>
      <c r="FW18" s="194"/>
      <c r="FX18" s="195"/>
      <c r="FY18" s="60" t="str">
        <f>IF(COUNT(FY20)=0,"",SUM(FY20)/COUNT(FY20))</f>
        <v/>
      </c>
      <c r="FZ18" s="62" t="str">
        <f t="shared" si="41"/>
        <v/>
      </c>
      <c r="GA18" s="196"/>
      <c r="GB18" s="197"/>
      <c r="GC18" s="198"/>
      <c r="GD18" s="60" t="str">
        <f>IF(COUNT(GD20)=0,"",SUM(GD20)/COUNT(GD20))</f>
        <v/>
      </c>
      <c r="GE18" s="63" t="str">
        <f t="shared" si="42"/>
        <v/>
      </c>
      <c r="GF18" s="60" t="str">
        <f>IF(COUNT(GF20)=0,"",SUM(GF20)/COUNT(GF20))</f>
        <v/>
      </c>
      <c r="GG18" s="115" t="str">
        <f t="shared" si="43"/>
        <v/>
      </c>
      <c r="GH18" s="194"/>
      <c r="GI18" s="194"/>
      <c r="GJ18" s="195"/>
      <c r="GK18" s="60" t="str">
        <f>IF(COUNT(GK19:GK20)=0,"",SUM(GK19:GK20)/COUNT(GK19:GK20))</f>
        <v/>
      </c>
      <c r="GL18" s="61" t="str">
        <f t="shared" si="44"/>
        <v/>
      </c>
      <c r="GM18" s="193"/>
      <c r="GN18" s="194"/>
      <c r="GO18" s="195"/>
      <c r="GP18" s="60" t="str">
        <f>IF(COUNT(GP20)=0,"",SUM(GP20)/COUNT(GP20))</f>
        <v/>
      </c>
      <c r="GQ18" s="62" t="str">
        <f t="shared" si="45"/>
        <v/>
      </c>
      <c r="GR18" s="196"/>
      <c r="GS18" s="197"/>
      <c r="GT18" s="198"/>
      <c r="GU18" s="60" t="str">
        <f>IF(COUNT(GU20)=0,"",SUM(GU20)/COUNT(GU20))</f>
        <v/>
      </c>
      <c r="GV18" s="63" t="str">
        <f t="shared" si="46"/>
        <v/>
      </c>
      <c r="GW18" s="60" t="str">
        <f>IF(COUNT(GW20)=0,"",SUM(GW20)/COUNT(GW20))</f>
        <v/>
      </c>
      <c r="GX18" s="115" t="str">
        <f t="shared" si="47"/>
        <v/>
      </c>
      <c r="GY18" s="194"/>
      <c r="GZ18" s="194"/>
      <c r="HA18" s="195"/>
      <c r="HB18" s="60" t="str">
        <f>IF(COUNT(HB19:HB20)=0,"",SUM(HB19:HB20)/COUNT(HB19:HB20))</f>
        <v/>
      </c>
      <c r="HC18" s="61" t="str">
        <f t="shared" si="48"/>
        <v/>
      </c>
      <c r="HD18" s="193"/>
      <c r="HE18" s="194"/>
      <c r="HF18" s="195"/>
      <c r="HG18" s="60" t="str">
        <f>IF(COUNT(HG20)=0,"",SUM(HG20)/COUNT(HG20))</f>
        <v/>
      </c>
      <c r="HH18" s="62" t="str">
        <f t="shared" si="49"/>
        <v/>
      </c>
      <c r="HI18" s="196"/>
      <c r="HJ18" s="197"/>
      <c r="HK18" s="198"/>
      <c r="HL18" s="60" t="str">
        <f>IF(COUNT(HL20)=0,"",SUM(HL20)/COUNT(HL20))</f>
        <v/>
      </c>
      <c r="HM18" s="63" t="str">
        <f t="shared" si="50"/>
        <v/>
      </c>
      <c r="HN18" s="60" t="str">
        <f>IF(COUNT(HN20)=0,"",SUM(HN20)/COUNT(HN20))</f>
        <v/>
      </c>
      <c r="HO18" s="115" t="str">
        <f t="shared" si="51"/>
        <v/>
      </c>
      <c r="HP18" s="194"/>
      <c r="HQ18" s="194"/>
      <c r="HR18" s="195"/>
      <c r="HS18" s="60" t="str">
        <f>IF(COUNT(HS19:HS20)=0,"",SUM(HS19:HS20)/COUNT(HS19:HS20))</f>
        <v/>
      </c>
      <c r="HT18" s="61" t="str">
        <f t="shared" si="52"/>
        <v/>
      </c>
      <c r="HU18" s="193"/>
      <c r="HV18" s="194"/>
      <c r="HW18" s="195"/>
      <c r="HX18" s="60" t="str">
        <f>IF(COUNT(HX20)=0,"",SUM(HX20)/COUNT(HX20))</f>
        <v/>
      </c>
      <c r="HY18" s="62" t="str">
        <f t="shared" si="53"/>
        <v/>
      </c>
      <c r="HZ18" s="196"/>
      <c r="IA18" s="197"/>
      <c r="IB18" s="198"/>
      <c r="IC18" s="60" t="str">
        <f>IF(COUNT(IC20)=0,"",SUM(IC20)/COUNT(IC20))</f>
        <v/>
      </c>
      <c r="ID18" s="63" t="str">
        <f t="shared" si="54"/>
        <v/>
      </c>
      <c r="IE18" s="60" t="str">
        <f>IF(COUNT(IE20)=0,"",SUM(IE20)/COUNT(IE20))</f>
        <v/>
      </c>
      <c r="IF18" s="115" t="str">
        <f t="shared" si="55"/>
        <v/>
      </c>
      <c r="IG18" s="194"/>
      <c r="IH18" s="194"/>
      <c r="II18" s="195"/>
      <c r="IJ18" s="60" t="str">
        <f>IF(COUNT(IJ19:IJ20)=0,"",SUM(IJ19:IJ20)/COUNT(IJ19:IJ20))</f>
        <v/>
      </c>
      <c r="IK18" s="61" t="str">
        <f t="shared" si="56"/>
        <v/>
      </c>
      <c r="IL18" s="193"/>
      <c r="IM18" s="194"/>
      <c r="IN18" s="195"/>
      <c r="IO18" s="60" t="str">
        <f>IF(COUNT(IO20)=0,"",SUM(IO20)/COUNT(IO20))</f>
        <v/>
      </c>
      <c r="IP18" s="62" t="str">
        <f t="shared" si="57"/>
        <v/>
      </c>
      <c r="IQ18" s="196"/>
      <c r="IR18" s="197"/>
      <c r="IS18" s="198"/>
      <c r="IT18" s="60" t="str">
        <f>IF(COUNT(IT20)=0,"",SUM(IT20)/COUNT(IT20))</f>
        <v/>
      </c>
      <c r="IU18" s="63" t="str">
        <f t="shared" si="58"/>
        <v/>
      </c>
      <c r="IV18" s="60" t="str">
        <f>IF(COUNT(IV20)=0,"",SUM(IV20)/COUNT(IV20))</f>
        <v/>
      </c>
      <c r="IW18" s="115" t="str">
        <f t="shared" si="59"/>
        <v/>
      </c>
      <c r="IX18" s="194"/>
      <c r="IY18" s="194"/>
      <c r="IZ18" s="195"/>
      <c r="JA18" s="60" t="str">
        <f>IF(COUNT(JA19:JA20)=0,"",SUM(JA19:JA20)/COUNT(JA19:JA20))</f>
        <v/>
      </c>
      <c r="JB18" s="61" t="str">
        <f t="shared" si="60"/>
        <v/>
      </c>
      <c r="JC18" s="193"/>
      <c r="JD18" s="194"/>
      <c r="JE18" s="195"/>
      <c r="JF18" s="60" t="str">
        <f>IF(COUNT(JF20)=0,"",SUM(JF20)/COUNT(JF20))</f>
        <v/>
      </c>
      <c r="JG18" s="62" t="str">
        <f t="shared" si="61"/>
        <v/>
      </c>
      <c r="JH18" s="196"/>
      <c r="JI18" s="197"/>
      <c r="JJ18" s="198"/>
      <c r="JK18" s="60" t="str">
        <f>IF(COUNT(JK20)=0,"",SUM(JK20)/COUNT(JK20))</f>
        <v/>
      </c>
      <c r="JL18" s="63" t="str">
        <f t="shared" si="62"/>
        <v/>
      </c>
      <c r="JM18" s="60" t="str">
        <f>IF(COUNT(JM20)=0,"",SUM(JM20)/COUNT(JM20))</f>
        <v/>
      </c>
      <c r="JN18" s="115" t="str">
        <f t="shared" si="63"/>
        <v/>
      </c>
      <c r="JO18" s="194"/>
      <c r="JP18" s="194"/>
      <c r="JQ18" s="195"/>
      <c r="JR18" s="60" t="str">
        <f>IF(COUNT(JR19:JR20)=0,"",SUM(JR19:JR20)/COUNT(JR19:JR20))</f>
        <v/>
      </c>
      <c r="JS18" s="61" t="str">
        <f t="shared" si="64"/>
        <v/>
      </c>
      <c r="JT18" s="193"/>
      <c r="JU18" s="194"/>
      <c r="JV18" s="195"/>
      <c r="JW18" s="60" t="str">
        <f>IF(COUNT(JW20)=0,"",SUM(JW20)/COUNT(JW20))</f>
        <v/>
      </c>
      <c r="JX18" s="62" t="str">
        <f t="shared" si="65"/>
        <v/>
      </c>
      <c r="JY18" s="196"/>
      <c r="JZ18" s="197"/>
      <c r="KA18" s="198"/>
      <c r="KB18" s="60" t="str">
        <f>IF(COUNT(KB20)=0,"",SUM(KB20)/COUNT(KB20))</f>
        <v/>
      </c>
      <c r="KC18" s="63" t="str">
        <f t="shared" si="66"/>
        <v/>
      </c>
      <c r="KD18" s="60" t="str">
        <f>IF(COUNT(KD20)=0,"",SUM(KD20)/COUNT(KD20))</f>
        <v/>
      </c>
      <c r="KE18" s="115" t="str">
        <f t="shared" si="67"/>
        <v/>
      </c>
      <c r="KF18" s="194"/>
      <c r="KG18" s="194"/>
      <c r="KH18" s="195"/>
      <c r="KI18" s="60" t="str">
        <f>IF(COUNT(KI19:KI20)=0,"",SUM(KI19:KI20)/COUNT(KI19:KI20))</f>
        <v/>
      </c>
      <c r="KJ18" s="61" t="str">
        <f t="shared" si="68"/>
        <v/>
      </c>
      <c r="KK18" s="193"/>
      <c r="KL18" s="194"/>
      <c r="KM18" s="195"/>
      <c r="KN18" s="60" t="str">
        <f>IF(COUNT(KN20)=0,"",SUM(KN20)/COUNT(KN20))</f>
        <v/>
      </c>
      <c r="KO18" s="62" t="str">
        <f t="shared" si="69"/>
        <v/>
      </c>
      <c r="KP18" s="196"/>
      <c r="KQ18" s="197"/>
      <c r="KR18" s="198"/>
      <c r="KS18" s="60" t="str">
        <f>IF(COUNT(KS20)=0,"",SUM(KS20)/COUNT(KS20))</f>
        <v/>
      </c>
      <c r="KT18" s="63" t="str">
        <f t="shared" si="70"/>
        <v/>
      </c>
      <c r="KU18" s="60" t="str">
        <f>IF(COUNT(KU20)=0,"",SUM(KU20)/COUNT(KU20))</f>
        <v/>
      </c>
      <c r="KV18" s="115" t="str">
        <f t="shared" si="71"/>
        <v/>
      </c>
      <c r="KW18" s="194"/>
      <c r="KX18" s="194"/>
      <c r="KY18" s="195"/>
      <c r="KZ18" s="60" t="str">
        <f>IF(COUNT(KZ19:KZ20)=0,"",SUM(KZ19:KZ20)/COUNT(KZ19:KZ20))</f>
        <v/>
      </c>
      <c r="LA18" s="61" t="str">
        <f t="shared" si="72"/>
        <v/>
      </c>
      <c r="LB18" s="193"/>
      <c r="LC18" s="194"/>
      <c r="LD18" s="195"/>
      <c r="LE18" s="60" t="str">
        <f>IF(COUNT(LE20)=0,"",SUM(LE20)/COUNT(LE20))</f>
        <v/>
      </c>
      <c r="LF18" s="62" t="str">
        <f t="shared" si="73"/>
        <v/>
      </c>
      <c r="LG18" s="196"/>
      <c r="LH18" s="197"/>
      <c r="LI18" s="198"/>
      <c r="LJ18" s="60" t="str">
        <f>IF(COUNT(LJ20)=0,"",SUM(LJ20)/COUNT(LJ20))</f>
        <v/>
      </c>
      <c r="LK18" s="63" t="str">
        <f t="shared" si="74"/>
        <v/>
      </c>
      <c r="LL18" s="60" t="str">
        <f>IF(COUNT(LL20)=0,"",SUM(LL20)/COUNT(LL20))</f>
        <v/>
      </c>
      <c r="LM18" s="115" t="str">
        <f t="shared" si="75"/>
        <v/>
      </c>
      <c r="LN18" s="194"/>
      <c r="LO18" s="194"/>
      <c r="LP18" s="195"/>
      <c r="LQ18" s="60" t="str">
        <f>IF(COUNT(LQ19:LQ20)=0,"",SUM(LQ19:LQ20)/COUNT(LQ19:LQ20))</f>
        <v/>
      </c>
      <c r="LR18" s="61" t="str">
        <f t="shared" si="76"/>
        <v/>
      </c>
      <c r="LS18" s="193"/>
      <c r="LT18" s="194"/>
      <c r="LU18" s="195"/>
      <c r="LV18" s="60" t="str">
        <f>IF(COUNT(LV20)=0,"",SUM(LV20)/COUNT(LV20))</f>
        <v/>
      </c>
      <c r="LW18" s="62" t="str">
        <f t="shared" si="77"/>
        <v/>
      </c>
      <c r="LX18" s="196"/>
      <c r="LY18" s="197"/>
      <c r="LZ18" s="198"/>
      <c r="MA18" s="60" t="str">
        <f>IF(COUNT(MA20)=0,"",SUM(MA20)/COUNT(MA20))</f>
        <v/>
      </c>
      <c r="MB18" s="63" t="str">
        <f t="shared" si="78"/>
        <v/>
      </c>
      <c r="MC18" s="60" t="str">
        <f>IF(COUNT(MC20)=0,"",SUM(MC20)/COUNT(MC20))</f>
        <v/>
      </c>
      <c r="MD18" s="115" t="str">
        <f t="shared" si="79"/>
        <v/>
      </c>
      <c r="ME18" s="194"/>
      <c r="MF18" s="194"/>
      <c r="MG18" s="195"/>
      <c r="MH18" s="60" t="str">
        <f>IF(COUNT(MH19:MH20)=0,"",SUM(MH19:MH20)/COUNT(MH19:MH20))</f>
        <v/>
      </c>
      <c r="MI18" s="61" t="str">
        <f t="shared" si="80"/>
        <v/>
      </c>
      <c r="MJ18" s="193"/>
      <c r="MK18" s="194"/>
      <c r="ML18" s="195"/>
      <c r="MM18" s="60" t="str">
        <f>IF(COUNT(MM20)=0,"",SUM(MM20)/COUNT(MM20))</f>
        <v/>
      </c>
      <c r="MN18" s="62" t="str">
        <f t="shared" si="81"/>
        <v/>
      </c>
      <c r="MO18" s="196"/>
      <c r="MP18" s="197"/>
      <c r="MQ18" s="198"/>
      <c r="MR18" s="60" t="str">
        <f>IF(COUNT(MR20)=0,"",SUM(MR20)/COUNT(MR20))</f>
        <v/>
      </c>
      <c r="MS18" s="63" t="str">
        <f t="shared" si="82"/>
        <v/>
      </c>
      <c r="MT18" s="60" t="str">
        <f>IF(COUNT(MT20)=0,"",SUM(MT20)/COUNT(MT20))</f>
        <v/>
      </c>
      <c r="MU18" s="115" t="str">
        <f t="shared" si="83"/>
        <v/>
      </c>
      <c r="MV18" s="194"/>
      <c r="MW18" s="194"/>
      <c r="MX18" s="195"/>
      <c r="MY18" s="60" t="str">
        <f>IF(COUNT(MY19:MY20)=0,"",SUM(MY19:MY20)/COUNT(MY19:MY20))</f>
        <v/>
      </c>
      <c r="MZ18" s="61" t="str">
        <f t="shared" si="84"/>
        <v/>
      </c>
      <c r="NA18" s="193"/>
      <c r="NB18" s="194"/>
      <c r="NC18" s="195"/>
      <c r="ND18" s="60" t="str">
        <f>IF(COUNT(ND20)=0,"",SUM(ND20)/COUNT(ND20))</f>
        <v/>
      </c>
      <c r="NE18" s="62" t="str">
        <f t="shared" si="85"/>
        <v/>
      </c>
      <c r="NF18" s="196"/>
      <c r="NG18" s="197"/>
      <c r="NH18" s="198"/>
      <c r="NI18" s="60" t="str">
        <f>IF(COUNT(NI20)=0,"",SUM(NI20)/COUNT(NI20))</f>
        <v/>
      </c>
      <c r="NJ18" s="63" t="str">
        <f t="shared" si="86"/>
        <v/>
      </c>
      <c r="NK18" s="60" t="str">
        <f>IF(COUNT(NK20)=0,"",SUM(NK20)/COUNT(NK20))</f>
        <v/>
      </c>
      <c r="NL18" s="115" t="str">
        <f t="shared" si="87"/>
        <v/>
      </c>
      <c r="NM18" s="194"/>
      <c r="NN18" s="194"/>
      <c r="NO18" s="195"/>
      <c r="NP18" s="60" t="str">
        <f>IF(COUNT(NP19:NP20)=0,"",SUM(NP19:NP20)/COUNT(NP19:NP20))</f>
        <v/>
      </c>
      <c r="NQ18" s="61" t="str">
        <f t="shared" si="88"/>
        <v/>
      </c>
      <c r="NR18" s="193"/>
      <c r="NS18" s="194"/>
      <c r="NT18" s="195"/>
      <c r="NU18" s="60" t="str">
        <f>IF(COUNT(NU20)=0,"",SUM(NU20)/COUNT(NU20))</f>
        <v/>
      </c>
      <c r="NV18" s="62" t="str">
        <f t="shared" si="89"/>
        <v/>
      </c>
      <c r="NW18" s="196"/>
      <c r="NX18" s="197"/>
      <c r="NY18" s="198"/>
      <c r="NZ18" s="60" t="str">
        <f>IF(COUNT(NZ20)=0,"",SUM(NZ20)/COUNT(NZ20))</f>
        <v/>
      </c>
      <c r="OA18" s="63" t="str">
        <f t="shared" si="90"/>
        <v/>
      </c>
      <c r="OB18" s="60" t="str">
        <f>IF(COUNT(OB20)=0,"",SUM(OB20)/COUNT(OB20))</f>
        <v/>
      </c>
      <c r="OC18" s="115" t="str">
        <f t="shared" si="91"/>
        <v/>
      </c>
      <c r="OD18" s="194"/>
      <c r="OE18" s="194"/>
      <c r="OF18" s="195"/>
      <c r="OG18" s="60" t="str">
        <f>IF(COUNT(OG19:OG20)=0,"",SUM(OG19:OG20)/COUNT(OG19:OG20))</f>
        <v/>
      </c>
      <c r="OH18" s="61" t="str">
        <f t="shared" si="92"/>
        <v/>
      </c>
      <c r="OI18" s="193"/>
      <c r="OJ18" s="194"/>
      <c r="OK18" s="195"/>
      <c r="OL18" s="60" t="str">
        <f>IF(COUNT(OL20)=0,"",SUM(OL20)/COUNT(OL20))</f>
        <v/>
      </c>
      <c r="OM18" s="62" t="str">
        <f t="shared" si="93"/>
        <v/>
      </c>
      <c r="ON18" s="196"/>
      <c r="OO18" s="197"/>
      <c r="OP18" s="198"/>
      <c r="OQ18" s="60" t="str">
        <f>IF(COUNT(OQ20)=0,"",SUM(OQ20)/COUNT(OQ20))</f>
        <v/>
      </c>
      <c r="OR18" s="63" t="str">
        <f t="shared" si="94"/>
        <v/>
      </c>
      <c r="OS18" s="60" t="str">
        <f>IF(COUNT(OS20)=0,"",SUM(OS20)/COUNT(OS20))</f>
        <v/>
      </c>
      <c r="OT18" s="115" t="str">
        <f t="shared" si="95"/>
        <v/>
      </c>
      <c r="OU18" s="194"/>
      <c r="OV18" s="194"/>
      <c r="OW18" s="195"/>
      <c r="OX18" s="60" t="str">
        <f>IF(COUNT(OX19:OX20)=0,"",SUM(OX19:OX20)/COUNT(OX19:OX20))</f>
        <v/>
      </c>
      <c r="OY18" s="61" t="str">
        <f t="shared" si="96"/>
        <v/>
      </c>
      <c r="OZ18" s="193"/>
      <c r="PA18" s="194"/>
      <c r="PB18" s="195"/>
      <c r="PC18" s="60" t="str">
        <f>IF(COUNT(PC20)=0,"",SUM(PC20)/COUNT(PC20))</f>
        <v/>
      </c>
      <c r="PD18" s="62" t="str">
        <f t="shared" si="97"/>
        <v/>
      </c>
      <c r="PE18" s="196"/>
      <c r="PF18" s="197"/>
      <c r="PG18" s="198"/>
      <c r="PH18" s="60" t="str">
        <f>IF(COUNT(PH20)=0,"",SUM(PH20)/COUNT(PH20))</f>
        <v/>
      </c>
      <c r="PI18" s="63" t="str">
        <f t="shared" si="98"/>
        <v/>
      </c>
      <c r="PJ18" s="60" t="str">
        <f>IF(COUNT(PJ20)=0,"",SUM(PJ20)/COUNT(PJ20))</f>
        <v/>
      </c>
      <c r="PK18" s="115" t="str">
        <f t="shared" si="99"/>
        <v/>
      </c>
      <c r="PL18" s="194"/>
      <c r="PM18" s="194"/>
      <c r="PN18" s="195"/>
      <c r="PO18" s="60" t="str">
        <f>IF(COUNT(PO19:PO20)=0,"",SUM(PO19:PO20)/COUNT(PO19:PO20))</f>
        <v/>
      </c>
      <c r="PP18" s="61" t="str">
        <f t="shared" si="100"/>
        <v/>
      </c>
      <c r="PQ18" s="193"/>
      <c r="PR18" s="194"/>
      <c r="PS18" s="195"/>
      <c r="PT18" s="60" t="str">
        <f>IF(COUNT(PT20)=0,"",SUM(PT20)/COUNT(PT20))</f>
        <v/>
      </c>
      <c r="PU18" s="62" t="str">
        <f t="shared" si="101"/>
        <v/>
      </c>
      <c r="PV18" s="196"/>
      <c r="PW18" s="197"/>
      <c r="PX18" s="198"/>
      <c r="PY18" s="60" t="str">
        <f>IF(COUNT(PY20)=0,"",SUM(PY20)/COUNT(PY20))</f>
        <v/>
      </c>
      <c r="PZ18" s="63" t="str">
        <f t="shared" si="102"/>
        <v/>
      </c>
      <c r="QA18" s="60" t="str">
        <f>IF(COUNT(QA20)=0,"",SUM(QA20)/COUNT(QA20))</f>
        <v/>
      </c>
      <c r="QB18" s="115" t="str">
        <f t="shared" si="103"/>
        <v/>
      </c>
      <c r="QC18" s="194"/>
      <c r="QD18" s="194"/>
      <c r="QE18" s="195"/>
      <c r="QF18" s="60" t="str">
        <f>IF(COUNT(QF19:QF20)=0,"",SUM(QF19:QF20)/COUNT(QF19:QF20))</f>
        <v/>
      </c>
      <c r="QG18" s="61" t="str">
        <f t="shared" si="104"/>
        <v/>
      </c>
      <c r="QH18" s="193"/>
      <c r="QI18" s="194"/>
      <c r="QJ18" s="195"/>
      <c r="QK18" s="60" t="str">
        <f>IF(COUNT(QK20)=0,"",SUM(QK20)/COUNT(QK20))</f>
        <v/>
      </c>
      <c r="QL18" s="62" t="str">
        <f t="shared" si="105"/>
        <v/>
      </c>
      <c r="QM18" s="196"/>
      <c r="QN18" s="197"/>
      <c r="QO18" s="198"/>
      <c r="QP18" s="60" t="str">
        <f>IF(COUNT(QP20)=0,"",SUM(QP20)/COUNT(QP20))</f>
        <v/>
      </c>
      <c r="QQ18" s="63" t="str">
        <f t="shared" si="106"/>
        <v/>
      </c>
      <c r="QR18" s="60" t="str">
        <f>IF(COUNT(QR20)=0,"",SUM(QR20)/COUNT(QR20))</f>
        <v/>
      </c>
      <c r="QS18" s="115" t="str">
        <f t="shared" si="107"/>
        <v/>
      </c>
      <c r="QT18" s="194"/>
      <c r="QU18" s="194"/>
      <c r="QV18" s="195"/>
      <c r="QW18" s="60" t="str">
        <f>IF(COUNT(QW19:QW20)=0,"",SUM(QW19:QW20)/COUNT(QW19:QW20))</f>
        <v/>
      </c>
      <c r="QX18" s="61" t="str">
        <f t="shared" si="108"/>
        <v/>
      </c>
      <c r="QY18" s="193"/>
      <c r="QZ18" s="194"/>
      <c r="RA18" s="195"/>
      <c r="RB18" s="60" t="str">
        <f>IF(COUNT(RB20)=0,"",SUM(RB20)/COUNT(RB20))</f>
        <v/>
      </c>
      <c r="RC18" s="62" t="str">
        <f t="shared" si="109"/>
        <v/>
      </c>
      <c r="RD18" s="196"/>
      <c r="RE18" s="197"/>
      <c r="RF18" s="198"/>
      <c r="RG18" s="60" t="str">
        <f>IF(COUNT(RG20)=0,"",SUM(RG20)/COUNT(RG20))</f>
        <v/>
      </c>
      <c r="RH18" s="63" t="str">
        <f t="shared" si="110"/>
        <v/>
      </c>
      <c r="RI18" s="60" t="str">
        <f>IF(COUNT(RI20)=0,"",SUM(RI20)/COUNT(RI20))</f>
        <v/>
      </c>
      <c r="RJ18" s="115" t="str">
        <f t="shared" si="111"/>
        <v/>
      </c>
      <c r="RK18" s="194"/>
      <c r="RL18" s="194"/>
      <c r="RM18" s="195"/>
      <c r="RN18" s="60" t="str">
        <f>IF(COUNT(RN19:RN20)=0,"",SUM(RN19:RN20)/COUNT(RN19:RN20))</f>
        <v/>
      </c>
      <c r="RO18" s="61" t="str">
        <f t="shared" si="112"/>
        <v/>
      </c>
      <c r="RP18" s="193"/>
      <c r="RQ18" s="194"/>
      <c r="RR18" s="195"/>
      <c r="RS18" s="60" t="str">
        <f>IF(COUNT(RS20)=0,"",SUM(RS20)/COUNT(RS20))</f>
        <v/>
      </c>
      <c r="RT18" s="62" t="str">
        <f t="shared" si="113"/>
        <v/>
      </c>
      <c r="RU18" s="196"/>
      <c r="RV18" s="197"/>
      <c r="RW18" s="198"/>
      <c r="RX18" s="60" t="str">
        <f>IF(COUNT(RX20)=0,"",SUM(RX20)/COUNT(RX20))</f>
        <v/>
      </c>
      <c r="RY18" s="63" t="str">
        <f t="shared" si="114"/>
        <v/>
      </c>
      <c r="RZ18" s="60" t="str">
        <f>IF(COUNT(RZ20)=0,"",SUM(RZ20)/COUNT(RZ20))</f>
        <v/>
      </c>
      <c r="SA18" s="115" t="str">
        <f t="shared" si="115"/>
        <v/>
      </c>
      <c r="SB18" s="194"/>
      <c r="SC18" s="194"/>
      <c r="SD18" s="195"/>
      <c r="SE18" s="60" t="str">
        <f>IF(COUNT(SE19:SE20)=0,"",SUM(SE19:SE20)/COUNT(SE19:SE20))</f>
        <v/>
      </c>
      <c r="SF18" s="61" t="str">
        <f t="shared" si="116"/>
        <v/>
      </c>
      <c r="SG18" s="193"/>
      <c r="SH18" s="194"/>
      <c r="SI18" s="195"/>
      <c r="SJ18" s="60" t="str">
        <f>IF(COUNT(SJ20)=0,"",SUM(SJ20)/COUNT(SJ20))</f>
        <v/>
      </c>
      <c r="SK18" s="62" t="str">
        <f t="shared" si="117"/>
        <v/>
      </c>
      <c r="SL18" s="196"/>
      <c r="SM18" s="197"/>
      <c r="SN18" s="198"/>
      <c r="SO18" s="60" t="str">
        <f>IF(COUNT(SO20)=0,"",SUM(SO20)/COUNT(SO20))</f>
        <v/>
      </c>
      <c r="SP18" s="63" t="str">
        <f t="shared" si="118"/>
        <v/>
      </c>
      <c r="SQ18" s="60" t="str">
        <f>IF(COUNT(SQ20)=0,"",SUM(SQ20)/COUNT(SQ20))</f>
        <v/>
      </c>
      <c r="SR18" s="115" t="str">
        <f t="shared" si="119"/>
        <v/>
      </c>
      <c r="SS18" s="194"/>
      <c r="ST18" s="194"/>
      <c r="SU18" s="195"/>
      <c r="SV18" s="60" t="str">
        <f>IF(COUNT(SV19:SV20)=0,"",SUM(SV19:SV20)/COUNT(SV19:SV20))</f>
        <v/>
      </c>
      <c r="SW18" s="61" t="str">
        <f t="shared" si="120"/>
        <v/>
      </c>
      <c r="SX18" s="193"/>
      <c r="SY18" s="194"/>
      <c r="SZ18" s="195"/>
      <c r="TA18" s="60" t="str">
        <f>IF(COUNT(TA20)=0,"",SUM(TA20)/COUNT(TA20))</f>
        <v/>
      </c>
      <c r="TB18" s="62" t="str">
        <f t="shared" si="121"/>
        <v/>
      </c>
      <c r="TC18" s="196"/>
      <c r="TD18" s="197"/>
      <c r="TE18" s="198"/>
      <c r="TF18" s="60" t="str">
        <f>IF(COUNT(TF20)=0,"",SUM(TF20)/COUNT(TF20))</f>
        <v/>
      </c>
      <c r="TG18" s="63" t="str">
        <f t="shared" si="122"/>
        <v/>
      </c>
      <c r="TH18" s="60" t="str">
        <f>IF(COUNT(TH20)=0,"",SUM(TH20)/COUNT(TH20))</f>
        <v/>
      </c>
      <c r="TI18" s="115" t="str">
        <f t="shared" si="123"/>
        <v/>
      </c>
      <c r="TJ18" s="194"/>
      <c r="TK18" s="194"/>
      <c r="TL18" s="195"/>
      <c r="TM18" s="60" t="str">
        <f>IF(COUNT(TM19:TM20)=0,"",SUM(TM19:TM20)/COUNT(TM19:TM20))</f>
        <v/>
      </c>
      <c r="TN18" s="61" t="str">
        <f t="shared" si="124"/>
        <v/>
      </c>
      <c r="TO18" s="193"/>
      <c r="TP18" s="194"/>
      <c r="TQ18" s="195"/>
      <c r="TR18" s="60" t="str">
        <f>IF(COUNT(TR20)=0,"",SUM(TR20)/COUNT(TR20))</f>
        <v/>
      </c>
      <c r="TS18" s="62" t="str">
        <f t="shared" si="125"/>
        <v/>
      </c>
      <c r="TT18" s="196"/>
      <c r="TU18" s="197"/>
      <c r="TV18" s="198"/>
      <c r="TW18" s="60" t="str">
        <f>IF(COUNT(TW20)=0,"",SUM(TW20)/COUNT(TW20))</f>
        <v/>
      </c>
      <c r="TX18" s="63" t="str">
        <f t="shared" si="126"/>
        <v/>
      </c>
      <c r="TY18" s="60" t="str">
        <f>IF(COUNT(TY20)=0,"",SUM(TY20)/COUNT(TY20))</f>
        <v/>
      </c>
      <c r="TZ18" s="115" t="str">
        <f t="shared" si="127"/>
        <v/>
      </c>
    </row>
    <row r="19" spans="1:546" s="2" customFormat="1" ht="16.5" customHeight="1" x14ac:dyDescent="0.25">
      <c r="A19" s="205" t="s">
        <v>39</v>
      </c>
      <c r="B19" s="206"/>
      <c r="C19" s="79"/>
      <c r="D19" s="80" t="s">
        <v>23</v>
      </c>
      <c r="E19" s="81"/>
      <c r="F19" s="67">
        <f>IF(COUNTBLANK($C$3:$E$3)=0,IF(COUNTA(C19:E19)=0,"",(COUNTIF(C19:E19,"A")*4+COUNTIF(C19:E19,"B")*3+COUNTIF(C19:E19,"C")*2+COUNTIF(C19:E19,"D"))/COUNTA(C19:E19)),"")</f>
        <v>3</v>
      </c>
      <c r="G19" s="78" t="str">
        <f t="shared" si="0"/>
        <v>B</v>
      </c>
      <c r="H19" s="83"/>
      <c r="I19" s="80"/>
      <c r="J19" s="81"/>
      <c r="K19" s="67" t="str">
        <f>IFERROR((((COUNTIF(Elève!H19:J19,"A"))*4)+((COUNTIF(Elève!H19:J19,"B"))*3)+((COUNTIF(Elève!H19:J19,"C"))*2)+((COUNTIF(Elève!H19:J19,"D"))*1))/(COUNTA(H19:J19)),"")</f>
        <v/>
      </c>
      <c r="L19" s="68" t="str">
        <f t="shared" si="1"/>
        <v/>
      </c>
      <c r="M19" s="84"/>
      <c r="N19" s="85"/>
      <c r="O19" s="86"/>
      <c r="P19" s="67" t="str">
        <f>IFERROR((((COUNTIF(Elève!M19:O19,"A"))*4)+((COUNTIF(Elève!M19:O19,"B"))*3)+((COUNTIF(Elève!M19:O19,"C"))*2)+((COUNTIF(Elève!M19:O19,"D"))*1))/(COUNTA(M19:O19)),"")</f>
        <v/>
      </c>
      <c r="Q19" s="68" t="str">
        <f t="shared" si="2"/>
        <v/>
      </c>
      <c r="R19" s="67">
        <f>IF(COUNT(F19,K19,P19)=0,"",SUM(F19,K19,P19)/COUNT(F19,K19,P19))</f>
        <v>3</v>
      </c>
      <c r="S19" s="118" t="str">
        <f t="shared" si="3"/>
        <v>B</v>
      </c>
      <c r="T19" s="79"/>
      <c r="U19" s="80"/>
      <c r="V19" s="81"/>
      <c r="W19" s="82" t="str">
        <f>IFERROR((((COUNTIF(Elève!T19:V19,"A"))*4)+((COUNTIF(Elève!T19:V19,"B"))*3)+((COUNTIF(Elève!T19:V19,"C"))*2)+((COUNTIF(Elève!T19:V19,"D"))*1))/(COUNTA(T19:V19)),"")</f>
        <v/>
      </c>
      <c r="X19" s="78" t="str">
        <f t="shared" si="4"/>
        <v/>
      </c>
      <c r="Y19" s="83"/>
      <c r="Z19" s="80"/>
      <c r="AA19" s="81"/>
      <c r="AB19" s="67" t="str">
        <f>IFERROR((((COUNTIF(Elève!Y19:AA19,"A"))*4)+((COUNTIF(Elève!Y19:AA19,"B"))*3)+((COUNTIF(Elève!Y19:AA19,"C"))*2)+((COUNTIF(Elève!Y19:AA19,"D"))*1))/(COUNTA(Y19:AA19)),"")</f>
        <v/>
      </c>
      <c r="AC19" s="68" t="str">
        <f t="shared" si="5"/>
        <v/>
      </c>
      <c r="AD19" s="84"/>
      <c r="AE19" s="85"/>
      <c r="AF19" s="86"/>
      <c r="AG19" s="67" t="str">
        <f>IFERROR((((COUNTIF(Elève!AD19:AF19,"A"))*4)+((COUNTIF(Elève!AD19:AF19,"B"))*3)+((COUNTIF(Elève!AD19:AF19,"C"))*2)+((COUNTIF(Elève!AD19:AF19,"D"))*1))/(COUNTA(AD19:AF19)),"")</f>
        <v/>
      </c>
      <c r="AH19" s="68" t="str">
        <f t="shared" si="6"/>
        <v/>
      </c>
      <c r="AI19" s="67" t="str">
        <f>IF(COUNT(W19,AB19,AG19)=0,"",SUM(W19,AB19,AG19)/COUNT(W19,AB19,AG19))</f>
        <v/>
      </c>
      <c r="AJ19" s="118" t="str">
        <f t="shared" si="7"/>
        <v/>
      </c>
      <c r="AK19" s="79"/>
      <c r="AL19" s="80"/>
      <c r="AM19" s="81"/>
      <c r="AN19" s="82" t="str">
        <f>IFERROR((((COUNTIF(Elève!AK19:AM19,"A"))*4)+((COUNTIF(Elève!AK19:AM19,"B"))*3)+((COUNTIF(Elève!AK19:AM19,"C"))*2)+((COUNTIF(Elève!AK19:AM19,"D"))*1))/(COUNTA(AK19:AM19)),"")</f>
        <v/>
      </c>
      <c r="AO19" s="78" t="str">
        <f t="shared" si="8"/>
        <v/>
      </c>
      <c r="AP19" s="83"/>
      <c r="AQ19" s="80"/>
      <c r="AR19" s="81"/>
      <c r="AS19" s="67" t="str">
        <f>IFERROR((((COUNTIF(Elève!AP19:AR19,"A"))*4)+((COUNTIF(Elève!AP19:AR19,"B"))*3)+((COUNTIF(Elève!AP19:AR19,"C"))*2)+((COUNTIF(Elève!AP19:AR19,"D"))*1))/(COUNTA(AP19:AR19)),"")</f>
        <v/>
      </c>
      <c r="AT19" s="68" t="str">
        <f t="shared" si="9"/>
        <v/>
      </c>
      <c r="AU19" s="84"/>
      <c r="AV19" s="85"/>
      <c r="AW19" s="86"/>
      <c r="AX19" s="67" t="str">
        <f>IFERROR((((COUNTIF(Elève!AU19:AW19,"A"))*4)+((COUNTIF(Elève!AU19:AW19,"B"))*3)+((COUNTIF(Elève!AU19:AW19,"C"))*2)+((COUNTIF(Elève!AU19:AW19,"D"))*1))/(COUNTA(AU19:AW19)),"")</f>
        <v/>
      </c>
      <c r="AY19" s="68" t="str">
        <f t="shared" si="10"/>
        <v/>
      </c>
      <c r="AZ19" s="67" t="str">
        <f>IF(COUNT(AN19,AS19,AX19)=0,"",SUM(AN19,AS19,AX19)/COUNT(AN19,AS19,AX19))</f>
        <v/>
      </c>
      <c r="BA19" s="118" t="str">
        <f t="shared" si="11"/>
        <v/>
      </c>
      <c r="BB19" s="79"/>
      <c r="BC19" s="80"/>
      <c r="BD19" s="81"/>
      <c r="BE19" s="82" t="str">
        <f>IFERROR((((COUNTIF(Elève!BB19:BD19,"A"))*4)+((COUNTIF(Elève!BB19:BD19,"B"))*3)+((COUNTIF(Elève!BB19:BD19,"C"))*2)+((COUNTIF(Elève!BB19:BD19,"D"))*1))/(COUNTA(BB19:BD19)),"")</f>
        <v/>
      </c>
      <c r="BF19" s="78" t="str">
        <f t="shared" si="12"/>
        <v/>
      </c>
      <c r="BG19" s="83"/>
      <c r="BH19" s="80"/>
      <c r="BI19" s="81"/>
      <c r="BJ19" s="67" t="str">
        <f>IFERROR((((COUNTIF(Elève!BG19:BI19,"A"))*4)+((COUNTIF(Elève!BG19:BI19,"B"))*3)+((COUNTIF(Elève!BG19:BI19,"C"))*2)+((COUNTIF(Elève!BG19:BI19,"D"))*1))/(COUNTA(BG19:BI19)),"")</f>
        <v/>
      </c>
      <c r="BK19" s="68" t="str">
        <f t="shared" si="13"/>
        <v/>
      </c>
      <c r="BL19" s="84"/>
      <c r="BM19" s="85"/>
      <c r="BN19" s="86"/>
      <c r="BO19" s="67" t="str">
        <f>IFERROR((((COUNTIF(Elève!BL19:BN19,"A"))*4)+((COUNTIF(Elève!BL19:BN19,"B"))*3)+((COUNTIF(Elève!BL19:BN19,"C"))*2)+((COUNTIF(Elève!BL19:BN19,"D"))*1))/(COUNTA(BL19:BN19)),"")</f>
        <v/>
      </c>
      <c r="BP19" s="68" t="str">
        <f t="shared" si="14"/>
        <v/>
      </c>
      <c r="BQ19" s="67" t="str">
        <f>IF(COUNT(BE19,BJ19,BO19)=0,"",SUM(BE19,BJ19,BO19)/COUNT(BE19,BJ19,BO19))</f>
        <v/>
      </c>
      <c r="BR19" s="118" t="str">
        <f t="shared" si="15"/>
        <v/>
      </c>
      <c r="BS19" s="79"/>
      <c r="BT19" s="80"/>
      <c r="BU19" s="81"/>
      <c r="BV19" s="82" t="str">
        <f>IFERROR((((COUNTIF(Elève!BS19:BU19,"A"))*4)+((COUNTIF(Elève!BS19:BU19,"B"))*3)+((COUNTIF(Elève!BS19:BU19,"C"))*2)+((COUNTIF(Elève!BS19:BU19,"D"))*1))/(COUNTA(BS19:BU19)),"")</f>
        <v/>
      </c>
      <c r="BW19" s="78" t="str">
        <f t="shared" si="16"/>
        <v/>
      </c>
      <c r="BX19" s="83"/>
      <c r="BY19" s="80"/>
      <c r="BZ19" s="81"/>
      <c r="CA19" s="67" t="str">
        <f>IFERROR((((COUNTIF(Elève!BX19:BZ19,"A"))*4)+((COUNTIF(Elève!BX19:BZ19,"B"))*3)+((COUNTIF(Elève!BX19:BZ19,"C"))*2)+((COUNTIF(Elève!BX19:BZ19,"D"))*1))/(COUNTA(BX19:BZ19)),"")</f>
        <v/>
      </c>
      <c r="CB19" s="68" t="str">
        <f t="shared" si="17"/>
        <v/>
      </c>
      <c r="CC19" s="84"/>
      <c r="CD19" s="85"/>
      <c r="CE19" s="86"/>
      <c r="CF19" s="67" t="str">
        <f>IFERROR((((COUNTIF(Elève!CC19:CE19,"A"))*4)+((COUNTIF(Elève!CC19:CE19,"B"))*3)+((COUNTIF(Elève!CC19:CE19,"C"))*2)+((COUNTIF(Elève!CC19:CE19,"D"))*1))/(COUNTA(CC19:CE19)),"")</f>
        <v/>
      </c>
      <c r="CG19" s="68" t="str">
        <f t="shared" si="18"/>
        <v/>
      </c>
      <c r="CH19" s="67" t="str">
        <f>IF(COUNT(BV19,CA19,CF19)=0,"",SUM(BV19,CA19,CF19)/COUNT(BV19,CA19,CF19))</f>
        <v/>
      </c>
      <c r="CI19" s="118" t="str">
        <f t="shared" si="19"/>
        <v/>
      </c>
      <c r="CJ19" s="79"/>
      <c r="CK19" s="80"/>
      <c r="CL19" s="81"/>
      <c r="CM19" s="82" t="str">
        <f>IFERROR((((COUNTIF(Elève!CJ19:CL19,"A"))*4)+((COUNTIF(Elève!CJ19:CL19,"B"))*3)+((COUNTIF(Elève!CJ19:CL19,"C"))*2)+((COUNTIF(Elève!CJ19:CL19,"D"))*1))/(COUNTA(CJ19:CL19)),"")</f>
        <v/>
      </c>
      <c r="CN19" s="78" t="str">
        <f t="shared" si="20"/>
        <v/>
      </c>
      <c r="CO19" s="83"/>
      <c r="CP19" s="80"/>
      <c r="CQ19" s="81"/>
      <c r="CR19" s="67" t="str">
        <f>IFERROR((((COUNTIF(Elève!CO19:CQ19,"A"))*4)+((COUNTIF(Elève!CO19:CQ19,"B"))*3)+((COUNTIF(Elève!CO19:CQ19,"C"))*2)+((COUNTIF(Elève!CO19:CQ19,"D"))*1))/(COUNTA(CO19:CQ19)),"")</f>
        <v/>
      </c>
      <c r="CS19" s="68" t="str">
        <f t="shared" si="21"/>
        <v/>
      </c>
      <c r="CT19" s="84"/>
      <c r="CU19" s="85"/>
      <c r="CV19" s="86"/>
      <c r="CW19" s="67" t="str">
        <f>IFERROR((((COUNTIF(Elève!CT19:CV19,"A"))*4)+((COUNTIF(Elève!CT19:CV19,"B"))*3)+((COUNTIF(Elève!CT19:CV19,"C"))*2)+((COUNTIF(Elève!CT19:CV19,"D"))*1))/(COUNTA(CT19:CV19)),"")</f>
        <v/>
      </c>
      <c r="CX19" s="68" t="str">
        <f t="shared" si="22"/>
        <v/>
      </c>
      <c r="CY19" s="67" t="str">
        <f>IF(COUNT(CM19,CR19,CW19)=0,"",SUM(CM19,CR19,CW19)/COUNT(CM19,CR19,CW19))</f>
        <v/>
      </c>
      <c r="CZ19" s="118" t="str">
        <f t="shared" si="23"/>
        <v/>
      </c>
      <c r="DA19" s="79"/>
      <c r="DB19" s="80"/>
      <c r="DC19" s="81"/>
      <c r="DD19" s="82" t="str">
        <f>IFERROR((((COUNTIF(Elève!DA19:DC19,"A"))*4)+((COUNTIF(Elève!DA19:DC19,"B"))*3)+((COUNTIF(Elève!DA19:DC19,"C"))*2)+((COUNTIF(Elève!DA19:DC19,"D"))*1))/(COUNTA(DA19:DC19)),"")</f>
        <v/>
      </c>
      <c r="DE19" s="78" t="str">
        <f t="shared" si="24"/>
        <v/>
      </c>
      <c r="DF19" s="83"/>
      <c r="DG19" s="80"/>
      <c r="DH19" s="81"/>
      <c r="DI19" s="67" t="str">
        <f>IFERROR((((COUNTIF(Elève!DF19:DH19,"A"))*4)+((COUNTIF(Elève!DF19:DH19,"B"))*3)+((COUNTIF(Elève!DF19:DH19,"C"))*2)+((COUNTIF(Elève!DF19:DH19,"D"))*1))/(COUNTA(DF19:DH19)),"")</f>
        <v/>
      </c>
      <c r="DJ19" s="68" t="str">
        <f t="shared" si="25"/>
        <v/>
      </c>
      <c r="DK19" s="84"/>
      <c r="DL19" s="85"/>
      <c r="DM19" s="86"/>
      <c r="DN19" s="67" t="str">
        <f>IFERROR((((COUNTIF(Elève!DK19:DM19,"A"))*4)+((COUNTIF(Elève!DK19:DM19,"B"))*3)+((COUNTIF(Elève!DK19:DM19,"C"))*2)+((COUNTIF(Elève!DK19:DM19,"D"))*1))/(COUNTA(DK19:DM19)),"")</f>
        <v/>
      </c>
      <c r="DO19" s="68" t="str">
        <f t="shared" si="26"/>
        <v/>
      </c>
      <c r="DP19" s="67" t="str">
        <f>IF(COUNT(DD19,DI19,DN19)=0,"",SUM(DD19,DI19,DN19)/COUNT(DD19,DI19,DN19))</f>
        <v/>
      </c>
      <c r="DQ19" s="118" t="str">
        <f t="shared" si="27"/>
        <v/>
      </c>
      <c r="DR19" s="79"/>
      <c r="DS19" s="80"/>
      <c r="DT19" s="81"/>
      <c r="DU19" s="82" t="str">
        <f>IFERROR((((COUNTIF(Elève!DR19:DT19,"A"))*4)+((COUNTIF(Elève!DR19:DT19,"B"))*3)+((COUNTIF(Elève!DR19:DT19,"C"))*2)+((COUNTIF(Elève!DR19:DT19,"D"))*1))/(COUNTA(DR19:DT19)),"")</f>
        <v/>
      </c>
      <c r="DV19" s="78" t="str">
        <f t="shared" si="28"/>
        <v/>
      </c>
      <c r="DW19" s="83"/>
      <c r="DX19" s="80"/>
      <c r="DY19" s="81"/>
      <c r="DZ19" s="67" t="str">
        <f>IFERROR((((COUNTIF(Elève!DW19:DY19,"A"))*4)+((COUNTIF(Elève!DW19:DY19,"B"))*3)+((COUNTIF(Elève!DW19:DY19,"C"))*2)+((COUNTIF(Elève!DW19:DY19,"D"))*1))/(COUNTA(DW19:DY19)),"")</f>
        <v/>
      </c>
      <c r="EA19" s="68" t="str">
        <f t="shared" si="29"/>
        <v/>
      </c>
      <c r="EB19" s="84"/>
      <c r="EC19" s="85"/>
      <c r="ED19" s="86"/>
      <c r="EE19" s="67" t="str">
        <f>IFERROR((((COUNTIF(Elève!EB19:ED19,"A"))*4)+((COUNTIF(Elève!EB19:ED19,"B"))*3)+((COUNTIF(Elève!EB19:ED19,"C"))*2)+((COUNTIF(Elève!EB19:ED19,"D"))*1))/(COUNTA(EB19:ED19)),"")</f>
        <v/>
      </c>
      <c r="EF19" s="68" t="str">
        <f t="shared" si="30"/>
        <v/>
      </c>
      <c r="EG19" s="67" t="str">
        <f>IF(COUNT(DU19,DZ19,EE19)=0,"",SUM(DU19,DZ19,EE19)/COUNT(DU19,DZ19,EE19))</f>
        <v/>
      </c>
      <c r="EH19" s="118" t="str">
        <f t="shared" si="31"/>
        <v/>
      </c>
      <c r="EI19" s="79"/>
      <c r="EJ19" s="80"/>
      <c r="EK19" s="81"/>
      <c r="EL19" s="82" t="str">
        <f>IFERROR((((COUNTIF(Elève!EI19:EK19,"A"))*4)+((COUNTIF(Elève!EI19:EK19,"B"))*3)+((COUNTIF(Elève!EI19:EK19,"C"))*2)+((COUNTIF(Elève!EI19:EK19,"D"))*1))/(COUNTA(EI19:EK19)),"")</f>
        <v/>
      </c>
      <c r="EM19" s="78" t="str">
        <f t="shared" si="32"/>
        <v/>
      </c>
      <c r="EN19" s="83"/>
      <c r="EO19" s="80"/>
      <c r="EP19" s="81"/>
      <c r="EQ19" s="67" t="str">
        <f>IFERROR((((COUNTIF(Elève!EN19:EP19,"A"))*4)+((COUNTIF(Elève!EN19:EP19,"B"))*3)+((COUNTIF(Elève!EN19:EP19,"C"))*2)+((COUNTIF(Elève!EN19:EP19,"D"))*1))/(COUNTA(EN19:EP19)),"")</f>
        <v/>
      </c>
      <c r="ER19" s="68" t="str">
        <f t="shared" si="33"/>
        <v/>
      </c>
      <c r="ES19" s="84"/>
      <c r="ET19" s="85"/>
      <c r="EU19" s="86"/>
      <c r="EV19" s="67" t="str">
        <f>IFERROR((((COUNTIF(Elève!ES19:EU19,"A"))*4)+((COUNTIF(Elève!ES19:EU19,"B"))*3)+((COUNTIF(Elève!ES19:EU19,"C"))*2)+((COUNTIF(Elève!ES19:EU19,"D"))*1))/(COUNTA(ES19:EU19)),"")</f>
        <v/>
      </c>
      <c r="EW19" s="68" t="str">
        <f t="shared" si="34"/>
        <v/>
      </c>
      <c r="EX19" s="67" t="str">
        <f>IF(COUNT(EL19,EQ19,EV19)=0,"",SUM(EL19,EQ19,EV19)/COUNT(EL19,EQ19,EV19))</f>
        <v/>
      </c>
      <c r="EY19" s="118" t="str">
        <f t="shared" si="35"/>
        <v/>
      </c>
      <c r="EZ19" s="79"/>
      <c r="FA19" s="80"/>
      <c r="FB19" s="81"/>
      <c r="FC19" s="82" t="str">
        <f>IFERROR((((COUNTIF(Elève!EZ19:FB19,"A"))*4)+((COUNTIF(Elève!EZ19:FB19,"B"))*3)+((COUNTIF(Elève!EZ19:FB19,"C"))*2)+((COUNTIF(Elève!EZ19:FB19,"D"))*1))/(COUNTA(EZ19:FB19)),"")</f>
        <v/>
      </c>
      <c r="FD19" s="78" t="str">
        <f t="shared" si="36"/>
        <v/>
      </c>
      <c r="FE19" s="83"/>
      <c r="FF19" s="80"/>
      <c r="FG19" s="81"/>
      <c r="FH19" s="67" t="str">
        <f>IFERROR((((COUNTIF(Elève!FE19:FG19,"A"))*4)+((COUNTIF(Elève!FE19:FG19,"B"))*3)+((COUNTIF(Elève!FE19:FG19,"C"))*2)+((COUNTIF(Elève!FE19:FG19,"D"))*1))/(COUNTA(FE19:FG19)),"")</f>
        <v/>
      </c>
      <c r="FI19" s="68" t="str">
        <f t="shared" si="37"/>
        <v/>
      </c>
      <c r="FJ19" s="84"/>
      <c r="FK19" s="85"/>
      <c r="FL19" s="86"/>
      <c r="FM19" s="67" t="str">
        <f>IFERROR((((COUNTIF(Elève!FJ19:FL19,"A"))*4)+((COUNTIF(Elève!FJ19:FL19,"B"))*3)+((COUNTIF(Elève!FJ19:FL19,"C"))*2)+((COUNTIF(Elève!FJ19:FL19,"D"))*1))/(COUNTA(FJ19:FL19)),"")</f>
        <v/>
      </c>
      <c r="FN19" s="68" t="str">
        <f t="shared" si="38"/>
        <v/>
      </c>
      <c r="FO19" s="67" t="str">
        <f>IF(COUNT(FC19,FH19,FM19)=0,"",SUM(FC19,FH19,FM19)/COUNT(FC19,FH19,FM19))</f>
        <v/>
      </c>
      <c r="FP19" s="118" t="str">
        <f t="shared" si="39"/>
        <v/>
      </c>
      <c r="FQ19" s="79"/>
      <c r="FR19" s="80"/>
      <c r="FS19" s="81"/>
      <c r="FT19" s="82" t="str">
        <f>IFERROR((((COUNTIF(Elève!FQ19:FS19,"A"))*4)+((COUNTIF(Elève!FQ19:FS19,"B"))*3)+((COUNTIF(Elève!FQ19:FS19,"C"))*2)+((COUNTIF(Elève!FQ19:FS19,"D"))*1))/(COUNTA(FQ19:FS19)),"")</f>
        <v/>
      </c>
      <c r="FU19" s="78" t="str">
        <f t="shared" si="40"/>
        <v/>
      </c>
      <c r="FV19" s="83"/>
      <c r="FW19" s="80"/>
      <c r="FX19" s="81"/>
      <c r="FY19" s="67" t="str">
        <f>IFERROR((((COUNTIF(Elève!FV19:FX19,"A"))*4)+((COUNTIF(Elève!FV19:FX19,"B"))*3)+((COUNTIF(Elève!FV19:FX19,"C"))*2)+((COUNTIF(Elève!FV19:FX19,"D"))*1))/(COUNTA(FV19:FX19)),"")</f>
        <v/>
      </c>
      <c r="FZ19" s="68" t="str">
        <f t="shared" si="41"/>
        <v/>
      </c>
      <c r="GA19" s="84"/>
      <c r="GB19" s="85"/>
      <c r="GC19" s="86"/>
      <c r="GD19" s="67" t="str">
        <f>IFERROR((((COUNTIF(Elève!GA19:GC19,"A"))*4)+((COUNTIF(Elève!GA19:GC19,"B"))*3)+((COUNTIF(Elève!GA19:GC19,"C"))*2)+((COUNTIF(Elève!GA19:GC19,"D"))*1))/(COUNTA(GA19:GC19)),"")</f>
        <v/>
      </c>
      <c r="GE19" s="68" t="str">
        <f t="shared" si="42"/>
        <v/>
      </c>
      <c r="GF19" s="67" t="str">
        <f>IF(COUNT(FT19,FY19,GD19)=0,"",SUM(FT19,FY19,GD19)/COUNT(FT19,FY19,GD19))</f>
        <v/>
      </c>
      <c r="GG19" s="118" t="str">
        <f t="shared" si="43"/>
        <v/>
      </c>
      <c r="GH19" s="79"/>
      <c r="GI19" s="80"/>
      <c r="GJ19" s="81"/>
      <c r="GK19" s="82" t="str">
        <f>IFERROR((((COUNTIF(Elève!GH19:GJ19,"A"))*4)+((COUNTIF(Elève!GH19:GJ19,"B"))*3)+((COUNTIF(Elève!GH19:GJ19,"C"))*2)+((COUNTIF(Elève!GH19:GJ19,"D"))*1))/(COUNTA(GH19:GJ19)),"")</f>
        <v/>
      </c>
      <c r="GL19" s="78" t="str">
        <f t="shared" si="44"/>
        <v/>
      </c>
      <c r="GM19" s="83"/>
      <c r="GN19" s="80"/>
      <c r="GO19" s="81"/>
      <c r="GP19" s="67" t="str">
        <f>IFERROR((((COUNTIF(Elève!GM19:GO19,"A"))*4)+((COUNTIF(Elève!GM19:GO19,"B"))*3)+((COUNTIF(Elève!GM19:GO19,"C"))*2)+((COUNTIF(Elève!GM19:GO19,"D"))*1))/(COUNTA(GM19:GO19)),"")</f>
        <v/>
      </c>
      <c r="GQ19" s="68" t="str">
        <f t="shared" si="45"/>
        <v/>
      </c>
      <c r="GR19" s="84"/>
      <c r="GS19" s="85"/>
      <c r="GT19" s="86"/>
      <c r="GU19" s="67" t="str">
        <f>IFERROR((((COUNTIF(Elève!GR19:GT19,"A"))*4)+((COUNTIF(Elève!GR19:GT19,"B"))*3)+((COUNTIF(Elève!GR19:GT19,"C"))*2)+((COUNTIF(Elève!GR19:GT19,"D"))*1))/(COUNTA(GR19:GT19)),"")</f>
        <v/>
      </c>
      <c r="GV19" s="68" t="str">
        <f t="shared" si="46"/>
        <v/>
      </c>
      <c r="GW19" s="67" t="str">
        <f>IF(COUNT(GK19,GP19,GU19)=0,"",SUM(GK19,GP19,GU19)/COUNT(GK19,GP19,GU19))</f>
        <v/>
      </c>
      <c r="GX19" s="118" t="str">
        <f t="shared" si="47"/>
        <v/>
      </c>
      <c r="GY19" s="79"/>
      <c r="GZ19" s="80"/>
      <c r="HA19" s="81"/>
      <c r="HB19" s="82" t="str">
        <f>IFERROR((((COUNTIF(Elève!GY19:HA19,"A"))*4)+((COUNTIF(Elève!GY19:HA19,"B"))*3)+((COUNTIF(Elève!GY19:HA19,"C"))*2)+((COUNTIF(Elève!GY19:HA19,"D"))*1))/(COUNTA(GY19:HA19)),"")</f>
        <v/>
      </c>
      <c r="HC19" s="78" t="str">
        <f t="shared" si="48"/>
        <v/>
      </c>
      <c r="HD19" s="83"/>
      <c r="HE19" s="80"/>
      <c r="HF19" s="81"/>
      <c r="HG19" s="67" t="str">
        <f>IFERROR((((COUNTIF(Elève!HD19:HF19,"A"))*4)+((COUNTIF(Elève!HD19:HF19,"B"))*3)+((COUNTIF(Elève!HD19:HF19,"C"))*2)+((COUNTIF(Elève!HD19:HF19,"D"))*1))/(COUNTA(HD19:HF19)),"")</f>
        <v/>
      </c>
      <c r="HH19" s="68" t="str">
        <f t="shared" si="49"/>
        <v/>
      </c>
      <c r="HI19" s="84"/>
      <c r="HJ19" s="85"/>
      <c r="HK19" s="86"/>
      <c r="HL19" s="67" t="str">
        <f>IFERROR((((COUNTIF(Elève!HI19:HK19,"A"))*4)+((COUNTIF(Elève!HI19:HK19,"B"))*3)+((COUNTIF(Elève!HI19:HK19,"C"))*2)+((COUNTIF(Elève!HI19:HK19,"D"))*1))/(COUNTA(HI19:HK19)),"")</f>
        <v/>
      </c>
      <c r="HM19" s="68" t="str">
        <f t="shared" si="50"/>
        <v/>
      </c>
      <c r="HN19" s="67" t="str">
        <f>IF(COUNT(HB19,HG19,HL19)=0,"",SUM(HB19,HG19,HL19)/COUNT(HB19,HG19,HL19))</f>
        <v/>
      </c>
      <c r="HO19" s="118" t="str">
        <f t="shared" si="51"/>
        <v/>
      </c>
      <c r="HP19" s="79"/>
      <c r="HQ19" s="80"/>
      <c r="HR19" s="81"/>
      <c r="HS19" s="82" t="str">
        <f>IFERROR((((COUNTIF(Elève!HP19:HR19,"A"))*4)+((COUNTIF(Elève!HP19:HR19,"B"))*3)+((COUNTIF(Elève!HP19:HR19,"C"))*2)+((COUNTIF(Elève!HP19:HR19,"D"))*1))/(COUNTA(HP19:HR19)),"")</f>
        <v/>
      </c>
      <c r="HT19" s="78" t="str">
        <f t="shared" si="52"/>
        <v/>
      </c>
      <c r="HU19" s="83"/>
      <c r="HV19" s="80"/>
      <c r="HW19" s="81"/>
      <c r="HX19" s="67" t="str">
        <f>IFERROR((((COUNTIF(Elève!HU19:HW19,"A"))*4)+((COUNTIF(Elève!HU19:HW19,"B"))*3)+((COUNTIF(Elève!HU19:HW19,"C"))*2)+((COUNTIF(Elève!HU19:HW19,"D"))*1))/(COUNTA(HU19:HW19)),"")</f>
        <v/>
      </c>
      <c r="HY19" s="68" t="str">
        <f t="shared" si="53"/>
        <v/>
      </c>
      <c r="HZ19" s="84"/>
      <c r="IA19" s="85"/>
      <c r="IB19" s="86"/>
      <c r="IC19" s="67" t="str">
        <f>IFERROR((((COUNTIF(Elève!HZ19:IB19,"A"))*4)+((COUNTIF(Elève!HZ19:IB19,"B"))*3)+((COUNTIF(Elève!HZ19:IB19,"C"))*2)+((COUNTIF(Elève!HZ19:IB19,"D"))*1))/(COUNTA(HZ19:IB19)),"")</f>
        <v/>
      </c>
      <c r="ID19" s="68" t="str">
        <f t="shared" si="54"/>
        <v/>
      </c>
      <c r="IE19" s="67" t="str">
        <f>IF(COUNT(HS19,HX19,IC19)=0,"",SUM(HS19,HX19,IC19)/COUNT(HS19,HX19,IC19))</f>
        <v/>
      </c>
      <c r="IF19" s="118" t="str">
        <f t="shared" si="55"/>
        <v/>
      </c>
      <c r="IG19" s="79"/>
      <c r="IH19" s="80"/>
      <c r="II19" s="81"/>
      <c r="IJ19" s="82" t="str">
        <f>IFERROR((((COUNTIF(Elève!IG19:II19,"A"))*4)+((COUNTIF(Elève!IG19:II19,"B"))*3)+((COUNTIF(Elève!IG19:II19,"C"))*2)+((COUNTIF(Elève!IG19:II19,"D"))*1))/(COUNTA(IG19:II19)),"")</f>
        <v/>
      </c>
      <c r="IK19" s="78" t="str">
        <f t="shared" si="56"/>
        <v/>
      </c>
      <c r="IL19" s="83"/>
      <c r="IM19" s="80"/>
      <c r="IN19" s="81"/>
      <c r="IO19" s="67" t="str">
        <f>IFERROR((((COUNTIF(Elève!IL19:IN19,"A"))*4)+((COUNTIF(Elève!IL19:IN19,"B"))*3)+((COUNTIF(Elève!IL19:IN19,"C"))*2)+((COUNTIF(Elève!IL19:IN19,"D"))*1))/(COUNTA(IL19:IN19)),"")</f>
        <v/>
      </c>
      <c r="IP19" s="68" t="str">
        <f t="shared" si="57"/>
        <v/>
      </c>
      <c r="IQ19" s="84"/>
      <c r="IR19" s="85"/>
      <c r="IS19" s="86"/>
      <c r="IT19" s="67" t="str">
        <f>IFERROR((((COUNTIF(Elève!IQ19:IS19,"A"))*4)+((COUNTIF(Elève!IQ19:IS19,"B"))*3)+((COUNTIF(Elève!IQ19:IS19,"C"))*2)+((COUNTIF(Elève!IQ19:IS19,"D"))*1))/(COUNTA(IQ19:IS19)),"")</f>
        <v/>
      </c>
      <c r="IU19" s="68" t="str">
        <f t="shared" si="58"/>
        <v/>
      </c>
      <c r="IV19" s="67" t="str">
        <f>IF(COUNT(IJ19,IO19,IT19)=0,"",SUM(IJ19,IO19,IT19)/COUNT(IJ19,IO19,IT19))</f>
        <v/>
      </c>
      <c r="IW19" s="118" t="str">
        <f t="shared" si="59"/>
        <v/>
      </c>
      <c r="IX19" s="79"/>
      <c r="IY19" s="80"/>
      <c r="IZ19" s="81"/>
      <c r="JA19" s="82" t="str">
        <f>IFERROR((((COUNTIF(Elève!IX19:IZ19,"A"))*4)+((COUNTIF(Elève!IX19:IZ19,"B"))*3)+((COUNTIF(Elève!IX19:IZ19,"C"))*2)+((COUNTIF(Elève!IX19:IZ19,"D"))*1))/(COUNTA(IX19:IZ19)),"")</f>
        <v/>
      </c>
      <c r="JB19" s="78" t="str">
        <f t="shared" si="60"/>
        <v/>
      </c>
      <c r="JC19" s="83"/>
      <c r="JD19" s="80"/>
      <c r="JE19" s="81"/>
      <c r="JF19" s="67" t="str">
        <f>IFERROR((((COUNTIF(Elève!JC19:JE19,"A"))*4)+((COUNTIF(Elève!JC19:JE19,"B"))*3)+((COUNTIF(Elève!JC19:JE19,"C"))*2)+((COUNTIF(Elève!JC19:JE19,"D"))*1))/(COUNTA(JC19:JE19)),"")</f>
        <v/>
      </c>
      <c r="JG19" s="68" t="str">
        <f t="shared" si="61"/>
        <v/>
      </c>
      <c r="JH19" s="84"/>
      <c r="JI19" s="85"/>
      <c r="JJ19" s="86"/>
      <c r="JK19" s="67" t="str">
        <f>IFERROR((((COUNTIF(Elève!JH19:JJ19,"A"))*4)+((COUNTIF(Elève!JH19:JJ19,"B"))*3)+((COUNTIF(Elève!JH19:JJ19,"C"))*2)+((COUNTIF(Elève!JH19:JJ19,"D"))*1))/(COUNTA(JH19:JJ19)),"")</f>
        <v/>
      </c>
      <c r="JL19" s="68" t="str">
        <f t="shared" si="62"/>
        <v/>
      </c>
      <c r="JM19" s="67" t="str">
        <f>IF(COUNT(JA19,JF19,JK19)=0,"",SUM(JA19,JF19,JK19)/COUNT(JA19,JF19,JK19))</f>
        <v/>
      </c>
      <c r="JN19" s="118" t="str">
        <f t="shared" si="63"/>
        <v/>
      </c>
      <c r="JO19" s="79"/>
      <c r="JP19" s="80"/>
      <c r="JQ19" s="81"/>
      <c r="JR19" s="82" t="str">
        <f>IFERROR((((COUNTIF(Elève!JO19:JQ19,"A"))*4)+((COUNTIF(Elève!JO19:JQ19,"B"))*3)+((COUNTIF(Elève!JO19:JQ19,"C"))*2)+((COUNTIF(Elève!JO19:JQ19,"D"))*1))/(COUNTA(JO19:JQ19)),"")</f>
        <v/>
      </c>
      <c r="JS19" s="78" t="str">
        <f t="shared" si="64"/>
        <v/>
      </c>
      <c r="JT19" s="83"/>
      <c r="JU19" s="80"/>
      <c r="JV19" s="81"/>
      <c r="JW19" s="67" t="str">
        <f>IFERROR((((COUNTIF(Elève!JT19:JV19,"A"))*4)+((COUNTIF(Elève!JT19:JV19,"B"))*3)+((COUNTIF(Elève!JT19:JV19,"C"))*2)+((COUNTIF(Elève!JT19:JV19,"D"))*1))/(COUNTA(JT19:JV19)),"")</f>
        <v/>
      </c>
      <c r="JX19" s="68" t="str">
        <f t="shared" si="65"/>
        <v/>
      </c>
      <c r="JY19" s="84"/>
      <c r="JZ19" s="85"/>
      <c r="KA19" s="86"/>
      <c r="KB19" s="67" t="str">
        <f>IFERROR((((COUNTIF(Elève!JY19:KA19,"A"))*4)+((COUNTIF(Elève!JY19:KA19,"B"))*3)+((COUNTIF(Elève!JY19:KA19,"C"))*2)+((COUNTIF(Elève!JY19:KA19,"D"))*1))/(COUNTA(JY19:KA19)),"")</f>
        <v/>
      </c>
      <c r="KC19" s="68" t="str">
        <f t="shared" si="66"/>
        <v/>
      </c>
      <c r="KD19" s="67" t="str">
        <f>IF(COUNT(JR19,JW19,KB19)=0,"",SUM(JR19,JW19,KB19)/COUNT(JR19,JW19,KB19))</f>
        <v/>
      </c>
      <c r="KE19" s="118" t="str">
        <f t="shared" si="67"/>
        <v/>
      </c>
      <c r="KF19" s="79"/>
      <c r="KG19" s="80"/>
      <c r="KH19" s="81"/>
      <c r="KI19" s="82" t="str">
        <f>IFERROR((((COUNTIF(Elève!KF19:KH19,"A"))*4)+((COUNTIF(Elève!KF19:KH19,"B"))*3)+((COUNTIF(Elève!KF19:KH19,"C"))*2)+((COUNTIF(Elève!KF19:KH19,"D"))*1))/(COUNTA(KF19:KH19)),"")</f>
        <v/>
      </c>
      <c r="KJ19" s="78" t="str">
        <f t="shared" si="68"/>
        <v/>
      </c>
      <c r="KK19" s="83"/>
      <c r="KL19" s="80"/>
      <c r="KM19" s="81"/>
      <c r="KN19" s="67" t="str">
        <f>IFERROR((((COUNTIF(Elève!KK19:KM19,"A"))*4)+((COUNTIF(Elève!KK19:KM19,"B"))*3)+((COUNTIF(Elève!KK19:KM19,"C"))*2)+((COUNTIF(Elève!KK19:KM19,"D"))*1))/(COUNTA(KK19:KM19)),"")</f>
        <v/>
      </c>
      <c r="KO19" s="68" t="str">
        <f t="shared" si="69"/>
        <v/>
      </c>
      <c r="KP19" s="84"/>
      <c r="KQ19" s="85"/>
      <c r="KR19" s="86"/>
      <c r="KS19" s="67" t="str">
        <f>IFERROR((((COUNTIF(Elève!KP19:KR19,"A"))*4)+((COUNTIF(Elève!KP19:KR19,"B"))*3)+((COUNTIF(Elève!KP19:KR19,"C"))*2)+((COUNTIF(Elève!KP19:KR19,"D"))*1))/(COUNTA(KP19:KR19)),"")</f>
        <v/>
      </c>
      <c r="KT19" s="68" t="str">
        <f t="shared" si="70"/>
        <v/>
      </c>
      <c r="KU19" s="67" t="str">
        <f>IF(COUNT(KI19,KN19,KS19)=0,"",SUM(KI19,KN19,KS19)/COUNT(KI19,KN19,KS19))</f>
        <v/>
      </c>
      <c r="KV19" s="118" t="str">
        <f t="shared" si="71"/>
        <v/>
      </c>
      <c r="KW19" s="79"/>
      <c r="KX19" s="80"/>
      <c r="KY19" s="81"/>
      <c r="KZ19" s="82" t="str">
        <f>IFERROR((((COUNTIF(Elève!KW19:KY19,"A"))*4)+((COUNTIF(Elève!KW19:KY19,"B"))*3)+((COUNTIF(Elève!KW19:KY19,"C"))*2)+((COUNTIF(Elève!KW19:KY19,"D"))*1))/(COUNTA(KW19:KY19)),"")</f>
        <v/>
      </c>
      <c r="LA19" s="78" t="str">
        <f t="shared" si="72"/>
        <v/>
      </c>
      <c r="LB19" s="83"/>
      <c r="LC19" s="80"/>
      <c r="LD19" s="81"/>
      <c r="LE19" s="67" t="str">
        <f>IFERROR((((COUNTIF(Elève!LB19:LD19,"A"))*4)+((COUNTIF(Elève!LB19:LD19,"B"))*3)+((COUNTIF(Elève!LB19:LD19,"C"))*2)+((COUNTIF(Elève!LB19:LD19,"D"))*1))/(COUNTA(LB19:LD19)),"")</f>
        <v/>
      </c>
      <c r="LF19" s="68" t="str">
        <f t="shared" si="73"/>
        <v/>
      </c>
      <c r="LG19" s="84"/>
      <c r="LH19" s="85"/>
      <c r="LI19" s="86"/>
      <c r="LJ19" s="67" t="str">
        <f>IFERROR((((COUNTIF(Elève!LG19:LI19,"A"))*4)+((COUNTIF(Elève!LG19:LI19,"B"))*3)+((COUNTIF(Elève!LG19:LI19,"C"))*2)+((COUNTIF(Elève!LG19:LI19,"D"))*1))/(COUNTA(LG19:LI19)),"")</f>
        <v/>
      </c>
      <c r="LK19" s="68" t="str">
        <f t="shared" si="74"/>
        <v/>
      </c>
      <c r="LL19" s="67" t="str">
        <f>IF(COUNT(KZ19,LE19,LJ19)=0,"",SUM(KZ19,LE19,LJ19)/COUNT(KZ19,LE19,LJ19))</f>
        <v/>
      </c>
      <c r="LM19" s="118" t="str">
        <f t="shared" si="75"/>
        <v/>
      </c>
      <c r="LN19" s="79"/>
      <c r="LO19" s="80"/>
      <c r="LP19" s="81"/>
      <c r="LQ19" s="82" t="str">
        <f>IFERROR((((COUNTIF(Elève!LN19:LP19,"A"))*4)+((COUNTIF(Elève!LN19:LP19,"B"))*3)+((COUNTIF(Elève!LN19:LP19,"C"))*2)+((COUNTIF(Elève!LN19:LP19,"D"))*1))/(COUNTA(LN19:LP19)),"")</f>
        <v/>
      </c>
      <c r="LR19" s="78" t="str">
        <f t="shared" si="76"/>
        <v/>
      </c>
      <c r="LS19" s="83"/>
      <c r="LT19" s="80"/>
      <c r="LU19" s="81"/>
      <c r="LV19" s="67" t="str">
        <f>IFERROR((((COUNTIF(Elève!LS19:LU19,"A"))*4)+((COUNTIF(Elève!LS19:LU19,"B"))*3)+((COUNTIF(Elève!LS19:LU19,"C"))*2)+((COUNTIF(Elève!LS19:LU19,"D"))*1))/(COUNTA(LS19:LU19)),"")</f>
        <v/>
      </c>
      <c r="LW19" s="68" t="str">
        <f t="shared" si="77"/>
        <v/>
      </c>
      <c r="LX19" s="84"/>
      <c r="LY19" s="85"/>
      <c r="LZ19" s="86"/>
      <c r="MA19" s="67" t="str">
        <f>IFERROR((((COUNTIF(Elève!LX19:LZ19,"A"))*4)+((COUNTIF(Elève!LX19:LZ19,"B"))*3)+((COUNTIF(Elève!LX19:LZ19,"C"))*2)+((COUNTIF(Elève!LX19:LZ19,"D"))*1))/(COUNTA(LX19:LZ19)),"")</f>
        <v/>
      </c>
      <c r="MB19" s="68" t="str">
        <f t="shared" si="78"/>
        <v/>
      </c>
      <c r="MC19" s="67" t="str">
        <f>IF(COUNT(LQ19,LV19,MA19)=0,"",SUM(LQ19,LV19,MA19)/COUNT(LQ19,LV19,MA19))</f>
        <v/>
      </c>
      <c r="MD19" s="118" t="str">
        <f t="shared" si="79"/>
        <v/>
      </c>
      <c r="ME19" s="79"/>
      <c r="MF19" s="80"/>
      <c r="MG19" s="81"/>
      <c r="MH19" s="82" t="str">
        <f>IFERROR((((COUNTIF(Elève!ME19:MG19,"A"))*4)+((COUNTIF(Elève!ME19:MG19,"B"))*3)+((COUNTIF(Elève!ME19:MG19,"C"))*2)+((COUNTIF(Elève!ME19:MG19,"D"))*1))/(COUNTA(ME19:MG19)),"")</f>
        <v/>
      </c>
      <c r="MI19" s="78" t="str">
        <f t="shared" si="80"/>
        <v/>
      </c>
      <c r="MJ19" s="83"/>
      <c r="MK19" s="80"/>
      <c r="ML19" s="81"/>
      <c r="MM19" s="67" t="str">
        <f>IFERROR((((COUNTIF(Elève!MJ19:ML19,"A"))*4)+((COUNTIF(Elève!MJ19:ML19,"B"))*3)+((COUNTIF(Elève!MJ19:ML19,"C"))*2)+((COUNTIF(Elève!MJ19:ML19,"D"))*1))/(COUNTA(MJ19:ML19)),"")</f>
        <v/>
      </c>
      <c r="MN19" s="68" t="str">
        <f t="shared" si="81"/>
        <v/>
      </c>
      <c r="MO19" s="84"/>
      <c r="MP19" s="85"/>
      <c r="MQ19" s="86"/>
      <c r="MR19" s="67" t="str">
        <f>IFERROR((((COUNTIF(Elève!MO19:MQ19,"A"))*4)+((COUNTIF(Elève!MO19:MQ19,"B"))*3)+((COUNTIF(Elève!MO19:MQ19,"C"))*2)+((COUNTIF(Elève!MO19:MQ19,"D"))*1))/(COUNTA(MO19:MQ19)),"")</f>
        <v/>
      </c>
      <c r="MS19" s="68" t="str">
        <f t="shared" si="82"/>
        <v/>
      </c>
      <c r="MT19" s="67" t="str">
        <f>IF(COUNT(MH19,MM19,MR19)=0,"",SUM(MH19,MM19,MR19)/COUNT(MH19,MM19,MR19))</f>
        <v/>
      </c>
      <c r="MU19" s="118" t="str">
        <f t="shared" si="83"/>
        <v/>
      </c>
      <c r="MV19" s="79"/>
      <c r="MW19" s="80"/>
      <c r="MX19" s="81"/>
      <c r="MY19" s="82" t="str">
        <f>IFERROR((((COUNTIF(Elève!MV19:MX19,"A"))*4)+((COUNTIF(Elève!MV19:MX19,"B"))*3)+((COUNTIF(Elève!MV19:MX19,"C"))*2)+((COUNTIF(Elève!MV19:MX19,"D"))*1))/(COUNTA(MV19:MX19)),"")</f>
        <v/>
      </c>
      <c r="MZ19" s="78" t="str">
        <f t="shared" si="84"/>
        <v/>
      </c>
      <c r="NA19" s="83"/>
      <c r="NB19" s="80"/>
      <c r="NC19" s="81"/>
      <c r="ND19" s="67" t="str">
        <f>IFERROR((((COUNTIF(Elève!NA19:NC19,"A"))*4)+((COUNTIF(Elève!NA19:NC19,"B"))*3)+((COUNTIF(Elève!NA19:NC19,"C"))*2)+((COUNTIF(Elève!NA19:NC19,"D"))*1))/(COUNTA(NA19:NC19)),"")</f>
        <v/>
      </c>
      <c r="NE19" s="68" t="str">
        <f t="shared" si="85"/>
        <v/>
      </c>
      <c r="NF19" s="84"/>
      <c r="NG19" s="85"/>
      <c r="NH19" s="86"/>
      <c r="NI19" s="67" t="str">
        <f>IFERROR((((COUNTIF(Elève!NF19:NH19,"A"))*4)+((COUNTIF(Elève!NF19:NH19,"B"))*3)+((COUNTIF(Elève!NF19:NH19,"C"))*2)+((COUNTIF(Elève!NF19:NH19,"D"))*1))/(COUNTA(NF19:NH19)),"")</f>
        <v/>
      </c>
      <c r="NJ19" s="68" t="str">
        <f t="shared" si="86"/>
        <v/>
      </c>
      <c r="NK19" s="67" t="str">
        <f>IF(COUNT(MY19,ND19,NI19)=0,"",SUM(MY19,ND19,NI19)/COUNT(MY19,ND19,NI19))</f>
        <v/>
      </c>
      <c r="NL19" s="118" t="str">
        <f t="shared" si="87"/>
        <v/>
      </c>
      <c r="NM19" s="79"/>
      <c r="NN19" s="80"/>
      <c r="NO19" s="81"/>
      <c r="NP19" s="82" t="str">
        <f>IFERROR((((COUNTIF(Elève!NM19:NO19,"A"))*4)+((COUNTIF(Elève!NM19:NO19,"B"))*3)+((COUNTIF(Elève!NM19:NO19,"C"))*2)+((COUNTIF(Elève!NM19:NO19,"D"))*1))/(COUNTA(NM19:NO19)),"")</f>
        <v/>
      </c>
      <c r="NQ19" s="78" t="str">
        <f t="shared" si="88"/>
        <v/>
      </c>
      <c r="NR19" s="83"/>
      <c r="NS19" s="80"/>
      <c r="NT19" s="81"/>
      <c r="NU19" s="67" t="str">
        <f>IFERROR((((COUNTIF(Elève!NR19:NT19,"A"))*4)+((COUNTIF(Elève!NR19:NT19,"B"))*3)+((COUNTIF(Elève!NR19:NT19,"C"))*2)+((COUNTIF(Elève!NR19:NT19,"D"))*1))/(COUNTA(NR19:NT19)),"")</f>
        <v/>
      </c>
      <c r="NV19" s="68" t="str">
        <f t="shared" si="89"/>
        <v/>
      </c>
      <c r="NW19" s="84"/>
      <c r="NX19" s="85"/>
      <c r="NY19" s="86"/>
      <c r="NZ19" s="67" t="str">
        <f>IFERROR((((COUNTIF(Elève!NW19:NY19,"A"))*4)+((COUNTIF(Elève!NW19:NY19,"B"))*3)+((COUNTIF(Elève!NW19:NY19,"C"))*2)+((COUNTIF(Elève!NW19:NY19,"D"))*1))/(COUNTA(NW19:NY19)),"")</f>
        <v/>
      </c>
      <c r="OA19" s="68" t="str">
        <f t="shared" si="90"/>
        <v/>
      </c>
      <c r="OB19" s="67" t="str">
        <f>IF(COUNT(NP19,NU19,NZ19)=0,"",SUM(NP19,NU19,NZ19)/COUNT(NP19,NU19,NZ19))</f>
        <v/>
      </c>
      <c r="OC19" s="118" t="str">
        <f t="shared" si="91"/>
        <v/>
      </c>
      <c r="OD19" s="79"/>
      <c r="OE19" s="80"/>
      <c r="OF19" s="81"/>
      <c r="OG19" s="82" t="str">
        <f>IFERROR((((COUNTIF(Elève!OD19:OF19,"A"))*4)+((COUNTIF(Elève!OD19:OF19,"B"))*3)+((COUNTIF(Elève!OD19:OF19,"C"))*2)+((COUNTIF(Elève!OD19:OF19,"D"))*1))/(COUNTA(OD19:OF19)),"")</f>
        <v/>
      </c>
      <c r="OH19" s="78" t="str">
        <f t="shared" si="92"/>
        <v/>
      </c>
      <c r="OI19" s="83"/>
      <c r="OJ19" s="80"/>
      <c r="OK19" s="81"/>
      <c r="OL19" s="67" t="str">
        <f>IFERROR((((COUNTIF(Elève!OI19:OK19,"A"))*4)+((COUNTIF(Elève!OI19:OK19,"B"))*3)+((COUNTIF(Elève!OI19:OK19,"C"))*2)+((COUNTIF(Elève!OI19:OK19,"D"))*1))/(COUNTA(OI19:OK19)),"")</f>
        <v/>
      </c>
      <c r="OM19" s="68" t="str">
        <f t="shared" si="93"/>
        <v/>
      </c>
      <c r="ON19" s="84"/>
      <c r="OO19" s="85"/>
      <c r="OP19" s="86"/>
      <c r="OQ19" s="67" t="str">
        <f>IFERROR((((COUNTIF(Elève!ON19:OP19,"A"))*4)+((COUNTIF(Elève!ON19:OP19,"B"))*3)+((COUNTIF(Elève!ON19:OP19,"C"))*2)+((COUNTIF(Elève!ON19:OP19,"D"))*1))/(COUNTA(ON19:OP19)),"")</f>
        <v/>
      </c>
      <c r="OR19" s="68" t="str">
        <f t="shared" si="94"/>
        <v/>
      </c>
      <c r="OS19" s="67" t="str">
        <f>IF(COUNT(OG19,OL19,OQ19)=0,"",SUM(OG19,OL19,OQ19)/COUNT(OG19,OL19,OQ19))</f>
        <v/>
      </c>
      <c r="OT19" s="118" t="str">
        <f t="shared" si="95"/>
        <v/>
      </c>
      <c r="OU19" s="79"/>
      <c r="OV19" s="80"/>
      <c r="OW19" s="81"/>
      <c r="OX19" s="82" t="str">
        <f>IFERROR((((COUNTIF(Elève!OU19:OW19,"A"))*4)+((COUNTIF(Elève!OU19:OW19,"B"))*3)+((COUNTIF(Elève!OU19:OW19,"C"))*2)+((COUNTIF(Elève!OU19:OW19,"D"))*1))/(COUNTA(OU19:OW19)),"")</f>
        <v/>
      </c>
      <c r="OY19" s="78" t="str">
        <f t="shared" si="96"/>
        <v/>
      </c>
      <c r="OZ19" s="83"/>
      <c r="PA19" s="80"/>
      <c r="PB19" s="81"/>
      <c r="PC19" s="67" t="str">
        <f>IFERROR((((COUNTIF(Elève!OZ19:PB19,"A"))*4)+((COUNTIF(Elève!OZ19:PB19,"B"))*3)+((COUNTIF(Elève!OZ19:PB19,"C"))*2)+((COUNTIF(Elève!OZ19:PB19,"D"))*1))/(COUNTA(OZ19:PB19)),"")</f>
        <v/>
      </c>
      <c r="PD19" s="68" t="str">
        <f t="shared" si="97"/>
        <v/>
      </c>
      <c r="PE19" s="84"/>
      <c r="PF19" s="85"/>
      <c r="PG19" s="86"/>
      <c r="PH19" s="67" t="str">
        <f>IFERROR((((COUNTIF(Elève!PE19:PG19,"A"))*4)+((COUNTIF(Elève!PE19:PG19,"B"))*3)+((COUNTIF(Elève!PE19:PG19,"C"))*2)+((COUNTIF(Elève!PE19:PG19,"D"))*1))/(COUNTA(PE19:PG19)),"")</f>
        <v/>
      </c>
      <c r="PI19" s="68" t="str">
        <f t="shared" si="98"/>
        <v/>
      </c>
      <c r="PJ19" s="67" t="str">
        <f>IF(COUNT(OX19,PC19,PH19)=0,"",SUM(OX19,PC19,PH19)/COUNT(OX19,PC19,PH19))</f>
        <v/>
      </c>
      <c r="PK19" s="118" t="str">
        <f t="shared" si="99"/>
        <v/>
      </c>
      <c r="PL19" s="79"/>
      <c r="PM19" s="80"/>
      <c r="PN19" s="81"/>
      <c r="PO19" s="82" t="str">
        <f>IFERROR((((COUNTIF(Elève!PL19:PN19,"A"))*4)+((COUNTIF(Elève!PL19:PN19,"B"))*3)+((COUNTIF(Elève!PL19:PN19,"C"))*2)+((COUNTIF(Elève!PL19:PN19,"D"))*1))/(COUNTA(PL19:PN19)),"")</f>
        <v/>
      </c>
      <c r="PP19" s="78" t="str">
        <f t="shared" si="100"/>
        <v/>
      </c>
      <c r="PQ19" s="83"/>
      <c r="PR19" s="80"/>
      <c r="PS19" s="81"/>
      <c r="PT19" s="67" t="str">
        <f>IFERROR((((COUNTIF(Elève!PQ19:PS19,"A"))*4)+((COUNTIF(Elève!PQ19:PS19,"B"))*3)+((COUNTIF(Elève!PQ19:PS19,"C"))*2)+((COUNTIF(Elève!PQ19:PS19,"D"))*1))/(COUNTA(PQ19:PS19)),"")</f>
        <v/>
      </c>
      <c r="PU19" s="68" t="str">
        <f t="shared" si="101"/>
        <v/>
      </c>
      <c r="PV19" s="84"/>
      <c r="PW19" s="85"/>
      <c r="PX19" s="86"/>
      <c r="PY19" s="67" t="str">
        <f>IFERROR((((COUNTIF(Elève!PV19:PX19,"A"))*4)+((COUNTIF(Elève!PV19:PX19,"B"))*3)+((COUNTIF(Elève!PV19:PX19,"C"))*2)+((COUNTIF(Elève!PV19:PX19,"D"))*1))/(COUNTA(PV19:PX19)),"")</f>
        <v/>
      </c>
      <c r="PZ19" s="68" t="str">
        <f t="shared" si="102"/>
        <v/>
      </c>
      <c r="QA19" s="67" t="str">
        <f>IF(COUNT(PO19,PT19,PY19)=0,"",SUM(PO19,PT19,PY19)/COUNT(PO19,PT19,PY19))</f>
        <v/>
      </c>
      <c r="QB19" s="118" t="str">
        <f t="shared" si="103"/>
        <v/>
      </c>
      <c r="QC19" s="79"/>
      <c r="QD19" s="80"/>
      <c r="QE19" s="81"/>
      <c r="QF19" s="82" t="str">
        <f>IFERROR((((COUNTIF(Elève!QC19:QE19,"A"))*4)+((COUNTIF(Elève!QC19:QE19,"B"))*3)+((COUNTIF(Elève!QC19:QE19,"C"))*2)+((COUNTIF(Elève!QC19:QE19,"D"))*1))/(COUNTA(QC19:QE19)),"")</f>
        <v/>
      </c>
      <c r="QG19" s="78" t="str">
        <f t="shared" si="104"/>
        <v/>
      </c>
      <c r="QH19" s="83"/>
      <c r="QI19" s="80"/>
      <c r="QJ19" s="81"/>
      <c r="QK19" s="67" t="str">
        <f>IFERROR((((COUNTIF(Elève!QH19:QJ19,"A"))*4)+((COUNTIF(Elève!QH19:QJ19,"B"))*3)+((COUNTIF(Elève!QH19:QJ19,"C"))*2)+((COUNTIF(Elève!QH19:QJ19,"D"))*1))/(COUNTA(QH19:QJ19)),"")</f>
        <v/>
      </c>
      <c r="QL19" s="68" t="str">
        <f t="shared" si="105"/>
        <v/>
      </c>
      <c r="QM19" s="84"/>
      <c r="QN19" s="85"/>
      <c r="QO19" s="86"/>
      <c r="QP19" s="67" t="str">
        <f>IFERROR((((COUNTIF(Elève!QM19:QO19,"A"))*4)+((COUNTIF(Elève!QM19:QO19,"B"))*3)+((COUNTIF(Elève!QM19:QO19,"C"))*2)+((COUNTIF(Elève!QM19:QO19,"D"))*1))/(COUNTA(QM19:QO19)),"")</f>
        <v/>
      </c>
      <c r="QQ19" s="68" t="str">
        <f t="shared" si="106"/>
        <v/>
      </c>
      <c r="QR19" s="67" t="str">
        <f>IF(COUNT(QF19,QK19,QP19)=0,"",SUM(QF19,QK19,QP19)/COUNT(QF19,QK19,QP19))</f>
        <v/>
      </c>
      <c r="QS19" s="118" t="str">
        <f t="shared" si="107"/>
        <v/>
      </c>
      <c r="QT19" s="79"/>
      <c r="QU19" s="80"/>
      <c r="QV19" s="81"/>
      <c r="QW19" s="82" t="str">
        <f>IFERROR((((COUNTIF(Elève!QT19:QV19,"A"))*4)+((COUNTIF(Elève!QT19:QV19,"B"))*3)+((COUNTIF(Elève!QT19:QV19,"C"))*2)+((COUNTIF(Elève!QT19:QV19,"D"))*1))/(COUNTA(QT19:QV19)),"")</f>
        <v/>
      </c>
      <c r="QX19" s="78" t="str">
        <f t="shared" si="108"/>
        <v/>
      </c>
      <c r="QY19" s="83"/>
      <c r="QZ19" s="80"/>
      <c r="RA19" s="81"/>
      <c r="RB19" s="67" t="str">
        <f>IFERROR((((COUNTIF(Elève!QY19:RA19,"A"))*4)+((COUNTIF(Elève!QY19:RA19,"B"))*3)+((COUNTIF(Elève!QY19:RA19,"C"))*2)+((COUNTIF(Elève!QY19:RA19,"D"))*1))/(COUNTA(QY19:RA19)),"")</f>
        <v/>
      </c>
      <c r="RC19" s="68" t="str">
        <f t="shared" si="109"/>
        <v/>
      </c>
      <c r="RD19" s="84"/>
      <c r="RE19" s="85"/>
      <c r="RF19" s="86"/>
      <c r="RG19" s="67" t="str">
        <f>IFERROR((((COUNTIF(Elève!RD19:RF19,"A"))*4)+((COUNTIF(Elève!RD19:RF19,"B"))*3)+((COUNTIF(Elève!RD19:RF19,"C"))*2)+((COUNTIF(Elève!RD19:RF19,"D"))*1))/(COUNTA(RD19:RF19)),"")</f>
        <v/>
      </c>
      <c r="RH19" s="68" t="str">
        <f t="shared" si="110"/>
        <v/>
      </c>
      <c r="RI19" s="67" t="str">
        <f>IF(COUNT(QW19,RB19,RG19)=0,"",SUM(QW19,RB19,RG19)/COUNT(QW19,RB19,RG19))</f>
        <v/>
      </c>
      <c r="RJ19" s="118" t="str">
        <f t="shared" si="111"/>
        <v/>
      </c>
      <c r="RK19" s="79"/>
      <c r="RL19" s="80"/>
      <c r="RM19" s="81"/>
      <c r="RN19" s="82" t="str">
        <f>IFERROR((((COUNTIF(Elève!RK19:RM19,"A"))*4)+((COUNTIF(Elève!RK19:RM19,"B"))*3)+((COUNTIF(Elève!RK19:RM19,"C"))*2)+((COUNTIF(Elève!RK19:RM19,"D"))*1))/(COUNTA(RK19:RM19)),"")</f>
        <v/>
      </c>
      <c r="RO19" s="78" t="str">
        <f t="shared" si="112"/>
        <v/>
      </c>
      <c r="RP19" s="83"/>
      <c r="RQ19" s="80"/>
      <c r="RR19" s="81"/>
      <c r="RS19" s="67" t="str">
        <f>IFERROR((((COUNTIF(Elève!RP19:RR19,"A"))*4)+((COUNTIF(Elève!RP19:RR19,"B"))*3)+((COUNTIF(Elève!RP19:RR19,"C"))*2)+((COUNTIF(Elève!RP19:RR19,"D"))*1))/(COUNTA(RP19:RR19)),"")</f>
        <v/>
      </c>
      <c r="RT19" s="68" t="str">
        <f t="shared" si="113"/>
        <v/>
      </c>
      <c r="RU19" s="84"/>
      <c r="RV19" s="85"/>
      <c r="RW19" s="86"/>
      <c r="RX19" s="67" t="str">
        <f>IFERROR((((COUNTIF(Elève!RU19:RW19,"A"))*4)+((COUNTIF(Elève!RU19:RW19,"B"))*3)+((COUNTIF(Elève!RU19:RW19,"C"))*2)+((COUNTIF(Elève!RU19:RW19,"D"))*1))/(COUNTA(RU19:RW19)),"")</f>
        <v/>
      </c>
      <c r="RY19" s="68" t="str">
        <f t="shared" si="114"/>
        <v/>
      </c>
      <c r="RZ19" s="67" t="str">
        <f>IF(COUNT(RN19,RS19,RX19)=0,"",SUM(RN19,RS19,RX19)/COUNT(RN19,RS19,RX19))</f>
        <v/>
      </c>
      <c r="SA19" s="118" t="str">
        <f t="shared" si="115"/>
        <v/>
      </c>
      <c r="SB19" s="79"/>
      <c r="SC19" s="80"/>
      <c r="SD19" s="81"/>
      <c r="SE19" s="82" t="str">
        <f>IFERROR((((COUNTIF(Elève!SB19:SD19,"A"))*4)+((COUNTIF(Elève!SB19:SD19,"B"))*3)+((COUNTIF(Elève!SB19:SD19,"C"))*2)+((COUNTIF(Elève!SB19:SD19,"D"))*1))/(COUNTA(SB19:SD19)),"")</f>
        <v/>
      </c>
      <c r="SF19" s="78" t="str">
        <f t="shared" si="116"/>
        <v/>
      </c>
      <c r="SG19" s="83"/>
      <c r="SH19" s="80"/>
      <c r="SI19" s="81"/>
      <c r="SJ19" s="67" t="str">
        <f>IFERROR((((COUNTIF(Elève!SG19:SI19,"A"))*4)+((COUNTIF(Elève!SG19:SI19,"B"))*3)+((COUNTIF(Elève!SG19:SI19,"C"))*2)+((COUNTIF(Elève!SG19:SI19,"D"))*1))/(COUNTA(SG19:SI19)),"")</f>
        <v/>
      </c>
      <c r="SK19" s="68" t="str">
        <f t="shared" si="117"/>
        <v/>
      </c>
      <c r="SL19" s="84"/>
      <c r="SM19" s="85"/>
      <c r="SN19" s="86"/>
      <c r="SO19" s="67" t="str">
        <f>IFERROR((((COUNTIF(Elève!SL19:SN19,"A"))*4)+((COUNTIF(Elève!SL19:SN19,"B"))*3)+((COUNTIF(Elève!SL19:SN19,"C"))*2)+((COUNTIF(Elève!SL19:SN19,"D"))*1))/(COUNTA(SL19:SN19)),"")</f>
        <v/>
      </c>
      <c r="SP19" s="68" t="str">
        <f t="shared" si="118"/>
        <v/>
      </c>
      <c r="SQ19" s="67" t="str">
        <f>IF(COUNT(SE19,SJ19,SO19)=0,"",SUM(SE19,SJ19,SO19)/COUNT(SE19,SJ19,SO19))</f>
        <v/>
      </c>
      <c r="SR19" s="118" t="str">
        <f t="shared" si="119"/>
        <v/>
      </c>
      <c r="SS19" s="79"/>
      <c r="ST19" s="80"/>
      <c r="SU19" s="81"/>
      <c r="SV19" s="82" t="str">
        <f>IFERROR((((COUNTIF(Elève!SS19:SU19,"A"))*4)+((COUNTIF(Elève!SS19:SU19,"B"))*3)+((COUNTIF(Elève!SS19:SU19,"C"))*2)+((COUNTIF(Elève!SS19:SU19,"D"))*1))/(COUNTA(SS19:SU19)),"")</f>
        <v/>
      </c>
      <c r="SW19" s="78" t="str">
        <f t="shared" si="120"/>
        <v/>
      </c>
      <c r="SX19" s="83"/>
      <c r="SY19" s="80"/>
      <c r="SZ19" s="81"/>
      <c r="TA19" s="67" t="str">
        <f>IFERROR((((COUNTIF(Elève!SX19:SZ19,"A"))*4)+((COUNTIF(Elève!SX19:SZ19,"B"))*3)+((COUNTIF(Elève!SX19:SZ19,"C"))*2)+((COUNTIF(Elève!SX19:SZ19,"D"))*1))/(COUNTA(SX19:SZ19)),"")</f>
        <v/>
      </c>
      <c r="TB19" s="68" t="str">
        <f t="shared" si="121"/>
        <v/>
      </c>
      <c r="TC19" s="84"/>
      <c r="TD19" s="85"/>
      <c r="TE19" s="86"/>
      <c r="TF19" s="67" t="str">
        <f>IFERROR((((COUNTIF(Elève!TC19:TE19,"A"))*4)+((COUNTIF(Elève!TC19:TE19,"B"))*3)+((COUNTIF(Elève!TC19:TE19,"C"))*2)+((COUNTIF(Elève!TC19:TE19,"D"))*1))/(COUNTA(TC19:TE19)),"")</f>
        <v/>
      </c>
      <c r="TG19" s="68" t="str">
        <f t="shared" si="122"/>
        <v/>
      </c>
      <c r="TH19" s="67" t="str">
        <f>IF(COUNT(SV19,TA19,TF19)=0,"",SUM(SV19,TA19,TF19)/COUNT(SV19,TA19,TF19))</f>
        <v/>
      </c>
      <c r="TI19" s="118" t="str">
        <f t="shared" si="123"/>
        <v/>
      </c>
      <c r="TJ19" s="79"/>
      <c r="TK19" s="80"/>
      <c r="TL19" s="81"/>
      <c r="TM19" s="82" t="str">
        <f>IFERROR((((COUNTIF(Elève!TJ19:TL19,"A"))*4)+((COUNTIF(Elève!TJ19:TL19,"B"))*3)+((COUNTIF(Elève!TJ19:TL19,"C"))*2)+((COUNTIF(Elève!TJ19:TL19,"D"))*1))/(COUNTA(TJ19:TL19)),"")</f>
        <v/>
      </c>
      <c r="TN19" s="78" t="str">
        <f t="shared" si="124"/>
        <v/>
      </c>
      <c r="TO19" s="83"/>
      <c r="TP19" s="80"/>
      <c r="TQ19" s="81"/>
      <c r="TR19" s="67" t="str">
        <f>IFERROR((((COUNTIF(Elève!TO19:TQ19,"A"))*4)+((COUNTIF(Elève!TO19:TQ19,"B"))*3)+((COUNTIF(Elève!TO19:TQ19,"C"))*2)+((COUNTIF(Elève!TO19:TQ19,"D"))*1))/(COUNTA(TO19:TQ19)),"")</f>
        <v/>
      </c>
      <c r="TS19" s="68" t="str">
        <f t="shared" si="125"/>
        <v/>
      </c>
      <c r="TT19" s="84"/>
      <c r="TU19" s="85"/>
      <c r="TV19" s="86"/>
      <c r="TW19" s="67" t="str">
        <f>IFERROR((((COUNTIF(Elève!TT19:TV19,"A"))*4)+((COUNTIF(Elève!TT19:TV19,"B"))*3)+((COUNTIF(Elève!TT19:TV19,"C"))*2)+((COUNTIF(Elève!TT19:TV19,"D"))*1))/(COUNTA(TT19:TV19)),"")</f>
        <v/>
      </c>
      <c r="TX19" s="68" t="str">
        <f t="shared" si="126"/>
        <v/>
      </c>
      <c r="TY19" s="67" t="str">
        <f>IF(COUNT(TM19,TR19,TW19)=0,"",SUM(TM19,TR19,TW19)/COUNT(TM19,TR19,TW19))</f>
        <v/>
      </c>
      <c r="TZ19" s="118" t="str">
        <f t="shared" si="127"/>
        <v/>
      </c>
    </row>
    <row r="20" spans="1:546" ht="15.75" thickBot="1" x14ac:dyDescent="0.3">
      <c r="A20" s="201" t="s">
        <v>40</v>
      </c>
      <c r="B20" s="202"/>
      <c r="C20" s="87"/>
      <c r="D20" s="88"/>
      <c r="E20" s="89" t="s">
        <v>22</v>
      </c>
      <c r="F20" s="67">
        <f>IF(COUNTBLANK($C$3:$E$3)=0,IF(COUNTA(C20:E20)=0,"",(COUNTIF(C20:E20,"A")*4+COUNTIF(C20:E20,"B")*3+COUNTIF(C20:E20,"C")*2+COUNTIF(C20:E20,"D"))/COUNTA(C20:E20)),"")</f>
        <v>4</v>
      </c>
      <c r="G20" s="91" t="str">
        <f t="shared" si="0"/>
        <v>A</v>
      </c>
      <c r="H20" s="87"/>
      <c r="I20" s="88"/>
      <c r="J20" s="89"/>
      <c r="K20" s="90" t="str">
        <f>IFERROR((((COUNTIF(Elève!H20:J20,"A"))*4)+((COUNTIF(Elève!H20:J20,"B"))*3)+((COUNTIF(Elève!H20:J20,"C"))*2)+((COUNTIF(Elève!H20:J20,"D"))*1))/(COUNTA(H20:J20)),"")</f>
        <v/>
      </c>
      <c r="L20" s="91" t="str">
        <f t="shared" si="1"/>
        <v/>
      </c>
      <c r="M20" s="87"/>
      <c r="N20" s="88"/>
      <c r="O20" s="89"/>
      <c r="P20" s="90" t="str">
        <f>IFERROR((((COUNTIF(Elève!M20:O20,"A"))*4)+((COUNTIF(Elève!M20:O20,"B"))*3)+((COUNTIF(Elève!M20:O20,"C"))*2)+((COUNTIF(Elève!M20:O20,"D"))*1))/(COUNTA(M20:O20)),"")</f>
        <v/>
      </c>
      <c r="Q20" s="91" t="str">
        <f t="shared" si="2"/>
        <v/>
      </c>
      <c r="R20" s="90">
        <f>IF(COUNT(F20,K20,P20)=0,"",SUM(F20,K20,P20)/COUNT(F20,K20,P20))</f>
        <v>4</v>
      </c>
      <c r="S20" s="122" t="str">
        <f t="shared" si="3"/>
        <v>A</v>
      </c>
      <c r="T20" s="114"/>
      <c r="U20" s="88"/>
      <c r="V20" s="89"/>
      <c r="W20" s="90" t="str">
        <f>IFERROR((((COUNTIF(Elève!T20:V20,"A"))*4)+((COUNTIF(Elève!T20:V20,"B"))*3)+((COUNTIF(Elève!T20:V20,"C"))*2)+((COUNTIF(Elève!T20:V20,"D"))*1))/(COUNTA(T20:V20)),"")</f>
        <v/>
      </c>
      <c r="X20" s="91" t="str">
        <f t="shared" si="4"/>
        <v/>
      </c>
      <c r="Y20" s="87"/>
      <c r="Z20" s="88"/>
      <c r="AA20" s="89"/>
      <c r="AB20" s="90" t="str">
        <f>IFERROR((((COUNTIF(Elève!Y20:AA20,"A"))*4)+((COUNTIF(Elève!Y20:AA20,"B"))*3)+((COUNTIF(Elève!Y20:AA20,"C"))*2)+((COUNTIF(Elève!Y20:AA20,"D"))*1))/(COUNTA(Y20:AA20)),"")</f>
        <v/>
      </c>
      <c r="AC20" s="91" t="str">
        <f t="shared" si="5"/>
        <v/>
      </c>
      <c r="AD20" s="87"/>
      <c r="AE20" s="88"/>
      <c r="AF20" s="89"/>
      <c r="AG20" s="90" t="str">
        <f>IFERROR((((COUNTIF(Elève!AD20:AF20,"A"))*4)+((COUNTIF(Elève!AD20:AF20,"B"))*3)+((COUNTIF(Elève!AD20:AF20,"C"))*2)+((COUNTIF(Elève!AD20:AF20,"D"))*1))/(COUNTA(AD20:AF20)),"")</f>
        <v/>
      </c>
      <c r="AH20" s="91" t="str">
        <f t="shared" si="6"/>
        <v/>
      </c>
      <c r="AI20" s="90" t="str">
        <f>IF(COUNT(W20,AB20,AG20)=0,"",SUM(W20,AB20,AG20)/COUNT(W20,AB20,AG20))</f>
        <v/>
      </c>
      <c r="AJ20" s="122" t="str">
        <f t="shared" si="7"/>
        <v/>
      </c>
      <c r="AK20" s="114"/>
      <c r="AL20" s="88"/>
      <c r="AM20" s="89"/>
      <c r="AN20" s="90" t="str">
        <f>IFERROR((((COUNTIF(Elève!AK20:AM20,"A"))*4)+((COUNTIF(Elève!AK20:AM20,"B"))*3)+((COUNTIF(Elève!AK20:AM20,"C"))*2)+((COUNTIF(Elève!AK20:AM20,"D"))*1))/(COUNTA(AK20:AM20)),"")</f>
        <v/>
      </c>
      <c r="AO20" s="91" t="str">
        <f t="shared" si="8"/>
        <v/>
      </c>
      <c r="AP20" s="87"/>
      <c r="AQ20" s="88"/>
      <c r="AR20" s="89"/>
      <c r="AS20" s="90" t="str">
        <f>IFERROR((((COUNTIF(Elève!AP20:AR20,"A"))*4)+((COUNTIF(Elève!AP20:AR20,"B"))*3)+((COUNTIF(Elève!AP20:AR20,"C"))*2)+((COUNTIF(Elève!AP20:AR20,"D"))*1))/(COUNTA(AP20:AR20)),"")</f>
        <v/>
      </c>
      <c r="AT20" s="91" t="str">
        <f t="shared" si="9"/>
        <v/>
      </c>
      <c r="AU20" s="87"/>
      <c r="AV20" s="88"/>
      <c r="AW20" s="89"/>
      <c r="AX20" s="90" t="str">
        <f>IFERROR((((COUNTIF(Elève!AU20:AW20,"A"))*4)+((COUNTIF(Elève!AU20:AW20,"B"))*3)+((COUNTIF(Elève!AU20:AW20,"C"))*2)+((COUNTIF(Elève!AU20:AW20,"D"))*1))/(COUNTA(AU20:AW20)),"")</f>
        <v/>
      </c>
      <c r="AY20" s="91" t="str">
        <f t="shared" si="10"/>
        <v/>
      </c>
      <c r="AZ20" s="90" t="str">
        <f>IF(COUNT(AN20,AS20,AX20)=0,"",SUM(AN20,AS20,AX20)/COUNT(AN20,AS20,AX20))</f>
        <v/>
      </c>
      <c r="BA20" s="122" t="str">
        <f t="shared" si="11"/>
        <v/>
      </c>
      <c r="BB20" s="114"/>
      <c r="BC20" s="88"/>
      <c r="BD20" s="89"/>
      <c r="BE20" s="90" t="str">
        <f>IFERROR((((COUNTIF(Elève!BB20:BD20,"A"))*4)+((COUNTIF(Elève!BB20:BD20,"B"))*3)+((COUNTIF(Elève!BB20:BD20,"C"))*2)+((COUNTIF(Elève!BB20:BD20,"D"))*1))/(COUNTA(BB20:BD20)),"")</f>
        <v/>
      </c>
      <c r="BF20" s="91" t="str">
        <f t="shared" si="12"/>
        <v/>
      </c>
      <c r="BG20" s="87"/>
      <c r="BH20" s="88"/>
      <c r="BI20" s="89"/>
      <c r="BJ20" s="90" t="str">
        <f>IFERROR((((COUNTIF(Elève!BG20:BI20,"A"))*4)+((COUNTIF(Elève!BG20:BI20,"B"))*3)+((COUNTIF(Elève!BG20:BI20,"C"))*2)+((COUNTIF(Elève!BG20:BI20,"D"))*1))/(COUNTA(BG20:BI20)),"")</f>
        <v/>
      </c>
      <c r="BK20" s="91" t="str">
        <f t="shared" si="13"/>
        <v/>
      </c>
      <c r="BL20" s="87"/>
      <c r="BM20" s="88"/>
      <c r="BN20" s="89"/>
      <c r="BO20" s="90" t="str">
        <f>IFERROR((((COUNTIF(Elève!BL20:BN20,"A"))*4)+((COUNTIF(Elève!BL20:BN20,"B"))*3)+((COUNTIF(Elève!BL20:BN20,"C"))*2)+((COUNTIF(Elève!BL20:BN20,"D"))*1))/(COUNTA(BL20:BN20)),"")</f>
        <v/>
      </c>
      <c r="BP20" s="91" t="str">
        <f t="shared" si="14"/>
        <v/>
      </c>
      <c r="BQ20" s="90" t="str">
        <f>IF(COUNT(BE20,BJ20,BO20)=0,"",SUM(BE20,BJ20,BO20)/COUNT(BE20,BJ20,BO20))</f>
        <v/>
      </c>
      <c r="BR20" s="122" t="str">
        <f t="shared" si="15"/>
        <v/>
      </c>
      <c r="BS20" s="114"/>
      <c r="BT20" s="88"/>
      <c r="BU20" s="89"/>
      <c r="BV20" s="90" t="str">
        <f>IFERROR((((COUNTIF(Elève!BS20:BU20,"A"))*4)+((COUNTIF(Elève!BS20:BU20,"B"))*3)+((COUNTIF(Elève!BS20:BU20,"C"))*2)+((COUNTIF(Elève!BS20:BU20,"D"))*1))/(COUNTA(BS20:BU20)),"")</f>
        <v/>
      </c>
      <c r="BW20" s="91" t="str">
        <f t="shared" si="16"/>
        <v/>
      </c>
      <c r="BX20" s="87"/>
      <c r="BY20" s="88"/>
      <c r="BZ20" s="89"/>
      <c r="CA20" s="90" t="str">
        <f>IFERROR((((COUNTIF(Elève!BX20:BZ20,"A"))*4)+((COUNTIF(Elève!BX20:BZ20,"B"))*3)+((COUNTIF(Elève!BX20:BZ20,"C"))*2)+((COUNTIF(Elève!BX20:BZ20,"D"))*1))/(COUNTA(BX20:BZ20)),"")</f>
        <v/>
      </c>
      <c r="CB20" s="91" t="str">
        <f t="shared" si="17"/>
        <v/>
      </c>
      <c r="CC20" s="87"/>
      <c r="CD20" s="88"/>
      <c r="CE20" s="89"/>
      <c r="CF20" s="90" t="str">
        <f>IFERROR((((COUNTIF(Elève!CC20:CE20,"A"))*4)+((COUNTIF(Elève!CC20:CE20,"B"))*3)+((COUNTIF(Elève!CC20:CE20,"C"))*2)+((COUNTIF(Elève!CC20:CE20,"D"))*1))/(COUNTA(CC20:CE20)),"")</f>
        <v/>
      </c>
      <c r="CG20" s="91" t="str">
        <f t="shared" si="18"/>
        <v/>
      </c>
      <c r="CH20" s="90" t="str">
        <f>IF(COUNT(BV20,CA20,CF20)=0,"",SUM(BV20,CA20,CF20)/COUNT(BV20,CA20,CF20))</f>
        <v/>
      </c>
      <c r="CI20" s="122" t="str">
        <f t="shared" si="19"/>
        <v/>
      </c>
      <c r="CJ20" s="114"/>
      <c r="CK20" s="88"/>
      <c r="CL20" s="89"/>
      <c r="CM20" s="90" t="str">
        <f>IFERROR((((COUNTIF(Elève!CJ20:CL20,"A"))*4)+((COUNTIF(Elève!CJ20:CL20,"B"))*3)+((COUNTIF(Elève!CJ20:CL20,"C"))*2)+((COUNTIF(Elève!CJ20:CL20,"D"))*1))/(COUNTA(CJ20:CL20)),"")</f>
        <v/>
      </c>
      <c r="CN20" s="91" t="str">
        <f t="shared" si="20"/>
        <v/>
      </c>
      <c r="CO20" s="87"/>
      <c r="CP20" s="88"/>
      <c r="CQ20" s="89"/>
      <c r="CR20" s="90" t="str">
        <f>IFERROR((((COUNTIF(Elève!CO20:CQ20,"A"))*4)+((COUNTIF(Elève!CO20:CQ20,"B"))*3)+((COUNTIF(Elève!CO20:CQ20,"C"))*2)+((COUNTIF(Elève!CO20:CQ20,"D"))*1))/(COUNTA(CO20:CQ20)),"")</f>
        <v/>
      </c>
      <c r="CS20" s="91" t="str">
        <f t="shared" si="21"/>
        <v/>
      </c>
      <c r="CT20" s="87"/>
      <c r="CU20" s="88"/>
      <c r="CV20" s="89"/>
      <c r="CW20" s="90" t="str">
        <f>IFERROR((((COUNTIF(Elève!CT20:CV20,"A"))*4)+((COUNTIF(Elève!CT20:CV20,"B"))*3)+((COUNTIF(Elève!CT20:CV20,"C"))*2)+((COUNTIF(Elève!CT20:CV20,"D"))*1))/(COUNTA(CT20:CV20)),"")</f>
        <v/>
      </c>
      <c r="CX20" s="91" t="str">
        <f t="shared" si="22"/>
        <v/>
      </c>
      <c r="CY20" s="90" t="str">
        <f>IF(COUNT(CM20,CR20,CW20)=0,"",SUM(CM20,CR20,CW20)/COUNT(CM20,CR20,CW20))</f>
        <v/>
      </c>
      <c r="CZ20" s="122" t="str">
        <f t="shared" si="23"/>
        <v/>
      </c>
      <c r="DA20" s="114"/>
      <c r="DB20" s="88"/>
      <c r="DC20" s="89"/>
      <c r="DD20" s="90" t="str">
        <f>IFERROR((((COUNTIF(Elève!DA20:DC20,"A"))*4)+((COUNTIF(Elève!DA20:DC20,"B"))*3)+((COUNTIF(Elève!DA20:DC20,"C"))*2)+((COUNTIF(Elève!DA20:DC20,"D"))*1))/(COUNTA(DA20:DC20)),"")</f>
        <v/>
      </c>
      <c r="DE20" s="91" t="str">
        <f t="shared" si="24"/>
        <v/>
      </c>
      <c r="DF20" s="87"/>
      <c r="DG20" s="88"/>
      <c r="DH20" s="89"/>
      <c r="DI20" s="90" t="str">
        <f>IFERROR((((COUNTIF(Elève!DF20:DH20,"A"))*4)+((COUNTIF(Elève!DF20:DH20,"B"))*3)+((COUNTIF(Elève!DF20:DH20,"C"))*2)+((COUNTIF(Elève!DF20:DH20,"D"))*1))/(COUNTA(DF20:DH20)),"")</f>
        <v/>
      </c>
      <c r="DJ20" s="91" t="str">
        <f t="shared" si="25"/>
        <v/>
      </c>
      <c r="DK20" s="87"/>
      <c r="DL20" s="88"/>
      <c r="DM20" s="89"/>
      <c r="DN20" s="90" t="str">
        <f>IFERROR((((COUNTIF(Elève!DK20:DM20,"A"))*4)+((COUNTIF(Elève!DK20:DM20,"B"))*3)+((COUNTIF(Elève!DK20:DM20,"C"))*2)+((COUNTIF(Elève!DK20:DM20,"D"))*1))/(COUNTA(DK20:DM20)),"")</f>
        <v/>
      </c>
      <c r="DO20" s="91" t="str">
        <f t="shared" si="26"/>
        <v/>
      </c>
      <c r="DP20" s="90" t="str">
        <f>IF(COUNT(DD20,DI20,DN20)=0,"",SUM(DD20,DI20,DN20)/COUNT(DD20,DI20,DN20))</f>
        <v/>
      </c>
      <c r="DQ20" s="122" t="str">
        <f t="shared" si="27"/>
        <v/>
      </c>
      <c r="DR20" s="114"/>
      <c r="DS20" s="88"/>
      <c r="DT20" s="89"/>
      <c r="DU20" s="90" t="str">
        <f>IFERROR((((COUNTIF(Elève!DR20:DT20,"A"))*4)+((COUNTIF(Elève!DR20:DT20,"B"))*3)+((COUNTIF(Elève!DR20:DT20,"C"))*2)+((COUNTIF(Elève!DR20:DT20,"D"))*1))/(COUNTA(DR20:DT20)),"")</f>
        <v/>
      </c>
      <c r="DV20" s="91" t="str">
        <f t="shared" si="28"/>
        <v/>
      </c>
      <c r="DW20" s="87"/>
      <c r="DX20" s="88"/>
      <c r="DY20" s="89"/>
      <c r="DZ20" s="90" t="str">
        <f>IFERROR((((COUNTIF(Elève!DW20:DY20,"A"))*4)+((COUNTIF(Elève!DW20:DY20,"B"))*3)+((COUNTIF(Elève!DW20:DY20,"C"))*2)+((COUNTIF(Elève!DW20:DY20,"D"))*1))/(COUNTA(DW20:DY20)),"")</f>
        <v/>
      </c>
      <c r="EA20" s="91" t="str">
        <f t="shared" si="29"/>
        <v/>
      </c>
      <c r="EB20" s="87"/>
      <c r="EC20" s="88"/>
      <c r="ED20" s="89"/>
      <c r="EE20" s="90" t="str">
        <f>IFERROR((((COUNTIF(Elève!EB20:ED20,"A"))*4)+((COUNTIF(Elève!EB20:ED20,"B"))*3)+((COUNTIF(Elève!EB20:ED20,"C"))*2)+((COUNTIF(Elève!EB20:ED20,"D"))*1))/(COUNTA(EB20:ED20)),"")</f>
        <v/>
      </c>
      <c r="EF20" s="91" t="str">
        <f t="shared" si="30"/>
        <v/>
      </c>
      <c r="EG20" s="90" t="str">
        <f>IF(COUNT(DU20,DZ20,EE20)=0,"",SUM(DU20,DZ20,EE20)/COUNT(DU20,DZ20,EE20))</f>
        <v/>
      </c>
      <c r="EH20" s="122" t="str">
        <f t="shared" si="31"/>
        <v/>
      </c>
      <c r="EI20" s="114"/>
      <c r="EJ20" s="88"/>
      <c r="EK20" s="89"/>
      <c r="EL20" s="90" t="str">
        <f>IFERROR((((COUNTIF(Elève!EI20:EK20,"A"))*4)+((COUNTIF(Elève!EI20:EK20,"B"))*3)+((COUNTIF(Elève!EI20:EK20,"C"))*2)+((COUNTIF(Elève!EI20:EK20,"D"))*1))/(COUNTA(EI20:EK20)),"")</f>
        <v/>
      </c>
      <c r="EM20" s="91" t="str">
        <f t="shared" si="32"/>
        <v/>
      </c>
      <c r="EN20" s="87"/>
      <c r="EO20" s="88"/>
      <c r="EP20" s="89"/>
      <c r="EQ20" s="90" t="str">
        <f>IFERROR((((COUNTIF(Elève!EN20:EP20,"A"))*4)+((COUNTIF(Elève!EN20:EP20,"B"))*3)+((COUNTIF(Elève!EN20:EP20,"C"))*2)+((COUNTIF(Elève!EN20:EP20,"D"))*1))/(COUNTA(EN20:EP20)),"")</f>
        <v/>
      </c>
      <c r="ER20" s="91" t="str">
        <f t="shared" si="33"/>
        <v/>
      </c>
      <c r="ES20" s="87"/>
      <c r="ET20" s="88"/>
      <c r="EU20" s="89"/>
      <c r="EV20" s="90" t="str">
        <f>IFERROR((((COUNTIF(Elève!ES20:EU20,"A"))*4)+((COUNTIF(Elève!ES20:EU20,"B"))*3)+((COUNTIF(Elève!ES20:EU20,"C"))*2)+((COUNTIF(Elève!ES20:EU20,"D"))*1))/(COUNTA(ES20:EU20)),"")</f>
        <v/>
      </c>
      <c r="EW20" s="91" t="str">
        <f t="shared" si="34"/>
        <v/>
      </c>
      <c r="EX20" s="90" t="str">
        <f>IF(COUNT(EL20,EQ20,EV20)=0,"",SUM(EL20,EQ20,EV20)/COUNT(EL20,EQ20,EV20))</f>
        <v/>
      </c>
      <c r="EY20" s="122" t="str">
        <f t="shared" si="35"/>
        <v/>
      </c>
      <c r="EZ20" s="114"/>
      <c r="FA20" s="88"/>
      <c r="FB20" s="89"/>
      <c r="FC20" s="90" t="str">
        <f>IFERROR((((COUNTIF(Elève!EZ20:FB20,"A"))*4)+((COUNTIF(Elève!EZ20:FB20,"B"))*3)+((COUNTIF(Elève!EZ20:FB20,"C"))*2)+((COUNTIF(Elève!EZ20:FB20,"D"))*1))/(COUNTA(EZ20:FB20)),"")</f>
        <v/>
      </c>
      <c r="FD20" s="91" t="str">
        <f t="shared" si="36"/>
        <v/>
      </c>
      <c r="FE20" s="87"/>
      <c r="FF20" s="88"/>
      <c r="FG20" s="89"/>
      <c r="FH20" s="90" t="str">
        <f>IFERROR((((COUNTIF(Elève!FE20:FG20,"A"))*4)+((COUNTIF(Elève!FE20:FG20,"B"))*3)+((COUNTIF(Elève!FE20:FG20,"C"))*2)+((COUNTIF(Elève!FE20:FG20,"D"))*1))/(COUNTA(FE20:FG20)),"")</f>
        <v/>
      </c>
      <c r="FI20" s="91" t="str">
        <f t="shared" si="37"/>
        <v/>
      </c>
      <c r="FJ20" s="87"/>
      <c r="FK20" s="88"/>
      <c r="FL20" s="89"/>
      <c r="FM20" s="90" t="str">
        <f>IFERROR((((COUNTIF(Elève!FJ20:FL20,"A"))*4)+((COUNTIF(Elève!FJ20:FL20,"B"))*3)+((COUNTIF(Elève!FJ20:FL20,"C"))*2)+((COUNTIF(Elève!FJ20:FL20,"D"))*1))/(COUNTA(FJ20:FL20)),"")</f>
        <v/>
      </c>
      <c r="FN20" s="91" t="str">
        <f t="shared" si="38"/>
        <v/>
      </c>
      <c r="FO20" s="90" t="str">
        <f>IF(COUNT(FC20,FH20,FM20)=0,"",SUM(FC20,FH20,FM20)/COUNT(FC20,FH20,FM20))</f>
        <v/>
      </c>
      <c r="FP20" s="122" t="str">
        <f t="shared" si="39"/>
        <v/>
      </c>
      <c r="FQ20" s="114"/>
      <c r="FR20" s="88"/>
      <c r="FS20" s="89"/>
      <c r="FT20" s="90" t="str">
        <f>IFERROR((((COUNTIF(Elève!FQ20:FS20,"A"))*4)+((COUNTIF(Elève!FQ20:FS20,"B"))*3)+((COUNTIF(Elève!FQ20:FS20,"C"))*2)+((COUNTIF(Elève!FQ20:FS20,"D"))*1))/(COUNTA(FQ20:FS20)),"")</f>
        <v/>
      </c>
      <c r="FU20" s="91" t="str">
        <f t="shared" si="40"/>
        <v/>
      </c>
      <c r="FV20" s="87"/>
      <c r="FW20" s="88"/>
      <c r="FX20" s="89"/>
      <c r="FY20" s="90" t="str">
        <f>IFERROR((((COUNTIF(Elève!FV20:FX20,"A"))*4)+((COUNTIF(Elève!FV20:FX20,"B"))*3)+((COUNTIF(Elève!FV20:FX20,"C"))*2)+((COUNTIF(Elève!FV20:FX20,"D"))*1))/(COUNTA(FV20:FX20)),"")</f>
        <v/>
      </c>
      <c r="FZ20" s="91" t="str">
        <f t="shared" si="41"/>
        <v/>
      </c>
      <c r="GA20" s="87"/>
      <c r="GB20" s="88"/>
      <c r="GC20" s="89"/>
      <c r="GD20" s="90" t="str">
        <f>IFERROR((((COUNTIF(Elève!GA20:GC20,"A"))*4)+((COUNTIF(Elève!GA20:GC20,"B"))*3)+((COUNTIF(Elève!GA20:GC20,"C"))*2)+((COUNTIF(Elève!GA20:GC20,"D"))*1))/(COUNTA(GA20:GC20)),"")</f>
        <v/>
      </c>
      <c r="GE20" s="91" t="str">
        <f t="shared" si="42"/>
        <v/>
      </c>
      <c r="GF20" s="90" t="str">
        <f>IF(COUNT(FT20,FY20,GD20)=0,"",SUM(FT20,FY20,GD20)/COUNT(FT20,FY20,GD20))</f>
        <v/>
      </c>
      <c r="GG20" s="122" t="str">
        <f t="shared" si="43"/>
        <v/>
      </c>
      <c r="GH20" s="114"/>
      <c r="GI20" s="88"/>
      <c r="GJ20" s="89"/>
      <c r="GK20" s="90" t="str">
        <f>IFERROR((((COUNTIF(Elève!GH20:GJ20,"A"))*4)+((COUNTIF(Elève!GH20:GJ20,"B"))*3)+((COUNTIF(Elève!GH20:GJ20,"C"))*2)+((COUNTIF(Elève!GH20:GJ20,"D"))*1))/(COUNTA(GH20:GJ20)),"")</f>
        <v/>
      </c>
      <c r="GL20" s="91" t="str">
        <f t="shared" si="44"/>
        <v/>
      </c>
      <c r="GM20" s="87"/>
      <c r="GN20" s="88"/>
      <c r="GO20" s="89"/>
      <c r="GP20" s="90" t="str">
        <f>IFERROR((((COUNTIF(Elève!GM20:GO20,"A"))*4)+((COUNTIF(Elève!GM20:GO20,"B"))*3)+((COUNTIF(Elève!GM20:GO20,"C"))*2)+((COUNTIF(Elève!GM20:GO20,"D"))*1))/(COUNTA(GM20:GO20)),"")</f>
        <v/>
      </c>
      <c r="GQ20" s="91" t="str">
        <f t="shared" si="45"/>
        <v/>
      </c>
      <c r="GR20" s="87"/>
      <c r="GS20" s="88"/>
      <c r="GT20" s="89"/>
      <c r="GU20" s="90" t="str">
        <f>IFERROR((((COUNTIF(Elève!GR20:GT20,"A"))*4)+((COUNTIF(Elève!GR20:GT20,"B"))*3)+((COUNTIF(Elève!GR20:GT20,"C"))*2)+((COUNTIF(Elève!GR20:GT20,"D"))*1))/(COUNTA(GR20:GT20)),"")</f>
        <v/>
      </c>
      <c r="GV20" s="91" t="str">
        <f t="shared" si="46"/>
        <v/>
      </c>
      <c r="GW20" s="90" t="str">
        <f>IF(COUNT(GK20,GP20,GU20)=0,"",SUM(GK20,GP20,GU20)/COUNT(GK20,GP20,GU20))</f>
        <v/>
      </c>
      <c r="GX20" s="122" t="str">
        <f t="shared" si="47"/>
        <v/>
      </c>
      <c r="GY20" s="114"/>
      <c r="GZ20" s="88"/>
      <c r="HA20" s="89"/>
      <c r="HB20" s="90" t="str">
        <f>IFERROR((((COUNTIF(Elève!GY20:HA20,"A"))*4)+((COUNTIF(Elève!GY20:HA20,"B"))*3)+((COUNTIF(Elève!GY20:HA20,"C"))*2)+((COUNTIF(Elève!GY20:HA20,"D"))*1))/(COUNTA(GY20:HA20)),"")</f>
        <v/>
      </c>
      <c r="HC20" s="91" t="str">
        <f t="shared" si="48"/>
        <v/>
      </c>
      <c r="HD20" s="87"/>
      <c r="HE20" s="88"/>
      <c r="HF20" s="89"/>
      <c r="HG20" s="90" t="str">
        <f>IFERROR((((COUNTIF(Elève!HD20:HF20,"A"))*4)+((COUNTIF(Elève!HD20:HF20,"B"))*3)+((COUNTIF(Elève!HD20:HF20,"C"))*2)+((COUNTIF(Elève!HD20:HF20,"D"))*1))/(COUNTA(HD20:HF20)),"")</f>
        <v/>
      </c>
      <c r="HH20" s="91" t="str">
        <f t="shared" si="49"/>
        <v/>
      </c>
      <c r="HI20" s="87"/>
      <c r="HJ20" s="88"/>
      <c r="HK20" s="89"/>
      <c r="HL20" s="90" t="str">
        <f>IFERROR((((COUNTIF(Elève!HI20:HK20,"A"))*4)+((COUNTIF(Elève!HI20:HK20,"B"))*3)+((COUNTIF(Elève!HI20:HK20,"C"))*2)+((COUNTIF(Elève!HI20:HK20,"D"))*1))/(COUNTA(HI20:HK20)),"")</f>
        <v/>
      </c>
      <c r="HM20" s="91" t="str">
        <f t="shared" si="50"/>
        <v/>
      </c>
      <c r="HN20" s="90" t="str">
        <f>IF(COUNT(HB20,HG20,HL20)=0,"",SUM(HB20,HG20,HL20)/COUNT(HB20,HG20,HL20))</f>
        <v/>
      </c>
      <c r="HO20" s="122" t="str">
        <f t="shared" si="51"/>
        <v/>
      </c>
      <c r="HP20" s="114"/>
      <c r="HQ20" s="88"/>
      <c r="HR20" s="89"/>
      <c r="HS20" s="90" t="str">
        <f>IFERROR((((COUNTIF(Elève!HP20:HR20,"A"))*4)+((COUNTIF(Elève!HP20:HR20,"B"))*3)+((COUNTIF(Elève!HP20:HR20,"C"))*2)+((COUNTIF(Elève!HP20:HR20,"D"))*1))/(COUNTA(HP20:HR20)),"")</f>
        <v/>
      </c>
      <c r="HT20" s="91" t="str">
        <f t="shared" si="52"/>
        <v/>
      </c>
      <c r="HU20" s="87"/>
      <c r="HV20" s="88"/>
      <c r="HW20" s="89"/>
      <c r="HX20" s="90" t="str">
        <f>IFERROR((((COUNTIF(Elève!HU20:HW20,"A"))*4)+((COUNTIF(Elève!HU20:HW20,"B"))*3)+((COUNTIF(Elève!HU20:HW20,"C"))*2)+((COUNTIF(Elève!HU20:HW20,"D"))*1))/(COUNTA(HU20:HW20)),"")</f>
        <v/>
      </c>
      <c r="HY20" s="91" t="str">
        <f t="shared" si="53"/>
        <v/>
      </c>
      <c r="HZ20" s="87"/>
      <c r="IA20" s="88"/>
      <c r="IB20" s="89"/>
      <c r="IC20" s="90" t="str">
        <f>IFERROR((((COUNTIF(Elève!HZ20:IB20,"A"))*4)+((COUNTIF(Elève!HZ20:IB20,"B"))*3)+((COUNTIF(Elève!HZ20:IB20,"C"))*2)+((COUNTIF(Elève!HZ20:IB20,"D"))*1))/(COUNTA(HZ20:IB20)),"")</f>
        <v/>
      </c>
      <c r="ID20" s="91" t="str">
        <f t="shared" si="54"/>
        <v/>
      </c>
      <c r="IE20" s="90" t="str">
        <f>IF(COUNT(HS20,HX20,IC20)=0,"",SUM(HS20,HX20,IC20)/COUNT(HS20,HX20,IC20))</f>
        <v/>
      </c>
      <c r="IF20" s="122" t="str">
        <f t="shared" si="55"/>
        <v/>
      </c>
      <c r="IG20" s="114"/>
      <c r="IH20" s="88"/>
      <c r="II20" s="89"/>
      <c r="IJ20" s="90" t="str">
        <f>IFERROR((((COUNTIF(Elève!IG20:II20,"A"))*4)+((COUNTIF(Elève!IG20:II20,"B"))*3)+((COUNTIF(Elève!IG20:II20,"C"))*2)+((COUNTIF(Elève!IG20:II20,"D"))*1))/(COUNTA(IG20:II20)),"")</f>
        <v/>
      </c>
      <c r="IK20" s="91" t="str">
        <f t="shared" si="56"/>
        <v/>
      </c>
      <c r="IL20" s="87"/>
      <c r="IM20" s="88"/>
      <c r="IN20" s="89"/>
      <c r="IO20" s="90" t="str">
        <f>IFERROR((((COUNTIF(Elève!IL20:IN20,"A"))*4)+((COUNTIF(Elève!IL20:IN20,"B"))*3)+((COUNTIF(Elève!IL20:IN20,"C"))*2)+((COUNTIF(Elève!IL20:IN20,"D"))*1))/(COUNTA(IL20:IN20)),"")</f>
        <v/>
      </c>
      <c r="IP20" s="91" t="str">
        <f t="shared" si="57"/>
        <v/>
      </c>
      <c r="IQ20" s="87"/>
      <c r="IR20" s="88"/>
      <c r="IS20" s="89"/>
      <c r="IT20" s="90" t="str">
        <f>IFERROR((((COUNTIF(Elève!IQ20:IS20,"A"))*4)+((COUNTIF(Elève!IQ20:IS20,"B"))*3)+((COUNTIF(Elève!IQ20:IS20,"C"))*2)+((COUNTIF(Elève!IQ20:IS20,"D"))*1))/(COUNTA(IQ20:IS20)),"")</f>
        <v/>
      </c>
      <c r="IU20" s="91" t="str">
        <f t="shared" si="58"/>
        <v/>
      </c>
      <c r="IV20" s="90" t="str">
        <f>IF(COUNT(IJ20,IO20,IT20)=0,"",SUM(IJ20,IO20,IT20)/COUNT(IJ20,IO20,IT20))</f>
        <v/>
      </c>
      <c r="IW20" s="122" t="str">
        <f t="shared" si="59"/>
        <v/>
      </c>
      <c r="IX20" s="114"/>
      <c r="IY20" s="88"/>
      <c r="IZ20" s="89"/>
      <c r="JA20" s="90" t="str">
        <f>IFERROR((((COUNTIF(Elève!IX20:IZ20,"A"))*4)+((COUNTIF(Elève!IX20:IZ20,"B"))*3)+((COUNTIF(Elève!IX20:IZ20,"C"))*2)+((COUNTIF(Elève!IX20:IZ20,"D"))*1))/(COUNTA(IX20:IZ20)),"")</f>
        <v/>
      </c>
      <c r="JB20" s="91" t="str">
        <f t="shared" si="60"/>
        <v/>
      </c>
      <c r="JC20" s="87"/>
      <c r="JD20" s="88"/>
      <c r="JE20" s="89"/>
      <c r="JF20" s="90" t="str">
        <f>IFERROR((((COUNTIF(Elève!JC20:JE20,"A"))*4)+((COUNTIF(Elève!JC20:JE20,"B"))*3)+((COUNTIF(Elève!JC20:JE20,"C"))*2)+((COUNTIF(Elève!JC20:JE20,"D"))*1))/(COUNTA(JC20:JE20)),"")</f>
        <v/>
      </c>
      <c r="JG20" s="91" t="str">
        <f t="shared" si="61"/>
        <v/>
      </c>
      <c r="JH20" s="87"/>
      <c r="JI20" s="88"/>
      <c r="JJ20" s="89"/>
      <c r="JK20" s="90" t="str">
        <f>IFERROR((((COUNTIF(Elève!JH20:JJ20,"A"))*4)+((COUNTIF(Elève!JH20:JJ20,"B"))*3)+((COUNTIF(Elève!JH20:JJ20,"C"))*2)+((COUNTIF(Elève!JH20:JJ20,"D"))*1))/(COUNTA(JH20:JJ20)),"")</f>
        <v/>
      </c>
      <c r="JL20" s="91" t="str">
        <f t="shared" si="62"/>
        <v/>
      </c>
      <c r="JM20" s="90" t="str">
        <f>IF(COUNT(JA20,JF20,JK20)=0,"",SUM(JA20,JF20,JK20)/COUNT(JA20,JF20,JK20))</f>
        <v/>
      </c>
      <c r="JN20" s="122" t="str">
        <f t="shared" si="63"/>
        <v/>
      </c>
      <c r="JO20" s="114"/>
      <c r="JP20" s="88"/>
      <c r="JQ20" s="89"/>
      <c r="JR20" s="90" t="str">
        <f>IFERROR((((COUNTIF(Elève!JO20:JQ20,"A"))*4)+((COUNTIF(Elève!JO20:JQ20,"B"))*3)+((COUNTIF(Elève!JO20:JQ20,"C"))*2)+((COUNTIF(Elève!JO20:JQ20,"D"))*1))/(COUNTA(JO20:JQ20)),"")</f>
        <v/>
      </c>
      <c r="JS20" s="91" t="str">
        <f t="shared" si="64"/>
        <v/>
      </c>
      <c r="JT20" s="87"/>
      <c r="JU20" s="88"/>
      <c r="JV20" s="89"/>
      <c r="JW20" s="90" t="str">
        <f>IFERROR((((COUNTIF(Elève!JT20:JV20,"A"))*4)+((COUNTIF(Elève!JT20:JV20,"B"))*3)+((COUNTIF(Elève!JT20:JV20,"C"))*2)+((COUNTIF(Elève!JT20:JV20,"D"))*1))/(COUNTA(JT20:JV20)),"")</f>
        <v/>
      </c>
      <c r="JX20" s="91" t="str">
        <f t="shared" si="65"/>
        <v/>
      </c>
      <c r="JY20" s="87"/>
      <c r="JZ20" s="88"/>
      <c r="KA20" s="89"/>
      <c r="KB20" s="90" t="str">
        <f>IFERROR((((COUNTIF(Elève!JY20:KA20,"A"))*4)+((COUNTIF(Elève!JY20:KA20,"B"))*3)+((COUNTIF(Elève!JY20:KA20,"C"))*2)+((COUNTIF(Elève!JY20:KA20,"D"))*1))/(COUNTA(JY20:KA20)),"")</f>
        <v/>
      </c>
      <c r="KC20" s="91" t="str">
        <f t="shared" si="66"/>
        <v/>
      </c>
      <c r="KD20" s="90" t="str">
        <f>IF(COUNT(JR20,JW20,KB20)=0,"",SUM(JR20,JW20,KB20)/COUNT(JR20,JW20,KB20))</f>
        <v/>
      </c>
      <c r="KE20" s="122" t="str">
        <f t="shared" si="67"/>
        <v/>
      </c>
      <c r="KF20" s="114"/>
      <c r="KG20" s="88"/>
      <c r="KH20" s="89"/>
      <c r="KI20" s="90" t="str">
        <f>IFERROR((((COUNTIF(Elève!KF20:KH20,"A"))*4)+((COUNTIF(Elève!KF20:KH20,"B"))*3)+((COUNTIF(Elève!KF20:KH20,"C"))*2)+((COUNTIF(Elève!KF20:KH20,"D"))*1))/(COUNTA(KF20:KH20)),"")</f>
        <v/>
      </c>
      <c r="KJ20" s="91" t="str">
        <f t="shared" si="68"/>
        <v/>
      </c>
      <c r="KK20" s="87"/>
      <c r="KL20" s="88"/>
      <c r="KM20" s="89"/>
      <c r="KN20" s="90" t="str">
        <f>IFERROR((((COUNTIF(Elève!KK20:KM20,"A"))*4)+((COUNTIF(Elève!KK20:KM20,"B"))*3)+((COUNTIF(Elève!KK20:KM20,"C"))*2)+((COUNTIF(Elève!KK20:KM20,"D"))*1))/(COUNTA(KK20:KM20)),"")</f>
        <v/>
      </c>
      <c r="KO20" s="91" t="str">
        <f t="shared" si="69"/>
        <v/>
      </c>
      <c r="KP20" s="87"/>
      <c r="KQ20" s="88"/>
      <c r="KR20" s="89"/>
      <c r="KS20" s="90" t="str">
        <f>IFERROR((((COUNTIF(Elève!KP20:KR20,"A"))*4)+((COUNTIF(Elève!KP20:KR20,"B"))*3)+((COUNTIF(Elève!KP20:KR20,"C"))*2)+((COUNTIF(Elève!KP20:KR20,"D"))*1))/(COUNTA(KP20:KR20)),"")</f>
        <v/>
      </c>
      <c r="KT20" s="91" t="str">
        <f t="shared" si="70"/>
        <v/>
      </c>
      <c r="KU20" s="90" t="str">
        <f>IF(COUNT(KI20,KN20,KS20)=0,"",SUM(KI20,KN20,KS20)/COUNT(KI20,KN20,KS20))</f>
        <v/>
      </c>
      <c r="KV20" s="122" t="str">
        <f t="shared" si="71"/>
        <v/>
      </c>
      <c r="KW20" s="114"/>
      <c r="KX20" s="88"/>
      <c r="KY20" s="89"/>
      <c r="KZ20" s="90" t="str">
        <f>IFERROR((((COUNTIF(Elève!KW20:KY20,"A"))*4)+((COUNTIF(Elève!KW20:KY20,"B"))*3)+((COUNTIF(Elève!KW20:KY20,"C"))*2)+((COUNTIF(Elève!KW20:KY20,"D"))*1))/(COUNTA(KW20:KY20)),"")</f>
        <v/>
      </c>
      <c r="LA20" s="91" t="str">
        <f t="shared" si="72"/>
        <v/>
      </c>
      <c r="LB20" s="87"/>
      <c r="LC20" s="88"/>
      <c r="LD20" s="89"/>
      <c r="LE20" s="90" t="str">
        <f>IFERROR((((COUNTIF(Elève!LB20:LD20,"A"))*4)+((COUNTIF(Elève!LB20:LD20,"B"))*3)+((COUNTIF(Elève!LB20:LD20,"C"))*2)+((COUNTIF(Elève!LB20:LD20,"D"))*1))/(COUNTA(LB20:LD20)),"")</f>
        <v/>
      </c>
      <c r="LF20" s="91" t="str">
        <f t="shared" si="73"/>
        <v/>
      </c>
      <c r="LG20" s="87"/>
      <c r="LH20" s="88"/>
      <c r="LI20" s="89"/>
      <c r="LJ20" s="90" t="str">
        <f>IFERROR((((COUNTIF(Elève!LG20:LI20,"A"))*4)+((COUNTIF(Elève!LG20:LI20,"B"))*3)+((COUNTIF(Elève!LG20:LI20,"C"))*2)+((COUNTIF(Elève!LG20:LI20,"D"))*1))/(COUNTA(LG20:LI20)),"")</f>
        <v/>
      </c>
      <c r="LK20" s="91" t="str">
        <f t="shared" si="74"/>
        <v/>
      </c>
      <c r="LL20" s="90" t="str">
        <f>IF(COUNT(KZ20,LE20,LJ20)=0,"",SUM(KZ20,LE20,LJ20)/COUNT(KZ20,LE20,LJ20))</f>
        <v/>
      </c>
      <c r="LM20" s="122" t="str">
        <f t="shared" si="75"/>
        <v/>
      </c>
      <c r="LN20" s="114"/>
      <c r="LO20" s="88"/>
      <c r="LP20" s="89"/>
      <c r="LQ20" s="90" t="str">
        <f>IFERROR((((COUNTIF(Elève!LN20:LP20,"A"))*4)+((COUNTIF(Elève!LN20:LP20,"B"))*3)+((COUNTIF(Elève!LN20:LP20,"C"))*2)+((COUNTIF(Elève!LN20:LP20,"D"))*1))/(COUNTA(LN20:LP20)),"")</f>
        <v/>
      </c>
      <c r="LR20" s="91" t="str">
        <f t="shared" si="76"/>
        <v/>
      </c>
      <c r="LS20" s="87"/>
      <c r="LT20" s="88"/>
      <c r="LU20" s="89"/>
      <c r="LV20" s="90" t="str">
        <f>IFERROR((((COUNTIF(Elève!LS20:LU20,"A"))*4)+((COUNTIF(Elève!LS20:LU20,"B"))*3)+((COUNTIF(Elève!LS20:LU20,"C"))*2)+((COUNTIF(Elève!LS20:LU20,"D"))*1))/(COUNTA(LS20:LU20)),"")</f>
        <v/>
      </c>
      <c r="LW20" s="91" t="str">
        <f t="shared" si="77"/>
        <v/>
      </c>
      <c r="LX20" s="87"/>
      <c r="LY20" s="88"/>
      <c r="LZ20" s="89"/>
      <c r="MA20" s="90" t="str">
        <f>IFERROR((((COUNTIF(Elève!LX20:LZ20,"A"))*4)+((COUNTIF(Elève!LX20:LZ20,"B"))*3)+((COUNTIF(Elève!LX20:LZ20,"C"))*2)+((COUNTIF(Elève!LX20:LZ20,"D"))*1))/(COUNTA(LX20:LZ20)),"")</f>
        <v/>
      </c>
      <c r="MB20" s="91" t="str">
        <f t="shared" si="78"/>
        <v/>
      </c>
      <c r="MC20" s="90" t="str">
        <f>IF(COUNT(LQ20,LV20,MA20)=0,"",SUM(LQ20,LV20,MA20)/COUNT(LQ20,LV20,MA20))</f>
        <v/>
      </c>
      <c r="MD20" s="122" t="str">
        <f t="shared" si="79"/>
        <v/>
      </c>
      <c r="ME20" s="114"/>
      <c r="MF20" s="88"/>
      <c r="MG20" s="89"/>
      <c r="MH20" s="90" t="str">
        <f>IFERROR((((COUNTIF(Elève!ME20:MG20,"A"))*4)+((COUNTIF(Elève!ME20:MG20,"B"))*3)+((COUNTIF(Elève!ME20:MG20,"C"))*2)+((COUNTIF(Elève!ME20:MG20,"D"))*1))/(COUNTA(ME20:MG20)),"")</f>
        <v/>
      </c>
      <c r="MI20" s="91" t="str">
        <f t="shared" si="80"/>
        <v/>
      </c>
      <c r="MJ20" s="87"/>
      <c r="MK20" s="88"/>
      <c r="ML20" s="89"/>
      <c r="MM20" s="90" t="str">
        <f>IFERROR((((COUNTIF(Elève!MJ20:ML20,"A"))*4)+((COUNTIF(Elève!MJ20:ML20,"B"))*3)+((COUNTIF(Elève!MJ20:ML20,"C"))*2)+((COUNTIF(Elève!MJ20:ML20,"D"))*1))/(COUNTA(MJ20:ML20)),"")</f>
        <v/>
      </c>
      <c r="MN20" s="91" t="str">
        <f t="shared" si="81"/>
        <v/>
      </c>
      <c r="MO20" s="87"/>
      <c r="MP20" s="88"/>
      <c r="MQ20" s="89"/>
      <c r="MR20" s="90" t="str">
        <f>IFERROR((((COUNTIF(Elève!MO20:MQ20,"A"))*4)+((COUNTIF(Elève!MO20:MQ20,"B"))*3)+((COUNTIF(Elève!MO20:MQ20,"C"))*2)+((COUNTIF(Elève!MO20:MQ20,"D"))*1))/(COUNTA(MO20:MQ20)),"")</f>
        <v/>
      </c>
      <c r="MS20" s="91" t="str">
        <f t="shared" si="82"/>
        <v/>
      </c>
      <c r="MT20" s="90" t="str">
        <f>IF(COUNT(MH20,MM20,MR20)=0,"",SUM(MH20,MM20,MR20)/COUNT(MH20,MM20,MR20))</f>
        <v/>
      </c>
      <c r="MU20" s="122" t="str">
        <f t="shared" si="83"/>
        <v/>
      </c>
      <c r="MV20" s="114"/>
      <c r="MW20" s="88"/>
      <c r="MX20" s="89"/>
      <c r="MY20" s="90" t="str">
        <f>IFERROR((((COUNTIF(Elève!MV20:MX20,"A"))*4)+((COUNTIF(Elève!MV20:MX20,"B"))*3)+((COUNTIF(Elève!MV20:MX20,"C"))*2)+((COUNTIF(Elève!MV20:MX20,"D"))*1))/(COUNTA(MV20:MX20)),"")</f>
        <v/>
      </c>
      <c r="MZ20" s="91" t="str">
        <f t="shared" si="84"/>
        <v/>
      </c>
      <c r="NA20" s="87"/>
      <c r="NB20" s="88"/>
      <c r="NC20" s="89"/>
      <c r="ND20" s="90" t="str">
        <f>IFERROR((((COUNTIF(Elève!NA20:NC20,"A"))*4)+((COUNTIF(Elève!NA20:NC20,"B"))*3)+((COUNTIF(Elève!NA20:NC20,"C"))*2)+((COUNTIF(Elève!NA20:NC20,"D"))*1))/(COUNTA(NA20:NC20)),"")</f>
        <v/>
      </c>
      <c r="NE20" s="91" t="str">
        <f t="shared" si="85"/>
        <v/>
      </c>
      <c r="NF20" s="87"/>
      <c r="NG20" s="88"/>
      <c r="NH20" s="89"/>
      <c r="NI20" s="90" t="str">
        <f>IFERROR((((COUNTIF(Elève!NF20:NH20,"A"))*4)+((COUNTIF(Elève!NF20:NH20,"B"))*3)+((COUNTIF(Elève!NF20:NH20,"C"))*2)+((COUNTIF(Elève!NF20:NH20,"D"))*1))/(COUNTA(NF20:NH20)),"")</f>
        <v/>
      </c>
      <c r="NJ20" s="91" t="str">
        <f t="shared" si="86"/>
        <v/>
      </c>
      <c r="NK20" s="90" t="str">
        <f>IF(COUNT(MY20,ND20,NI20)=0,"",SUM(MY20,ND20,NI20)/COUNT(MY20,ND20,NI20))</f>
        <v/>
      </c>
      <c r="NL20" s="122" t="str">
        <f t="shared" si="87"/>
        <v/>
      </c>
      <c r="NM20" s="114"/>
      <c r="NN20" s="88"/>
      <c r="NO20" s="89"/>
      <c r="NP20" s="90" t="str">
        <f>IFERROR((((COUNTIF(Elève!NM20:NO20,"A"))*4)+((COUNTIF(Elève!NM20:NO20,"B"))*3)+((COUNTIF(Elève!NM20:NO20,"C"))*2)+((COUNTIF(Elève!NM20:NO20,"D"))*1))/(COUNTA(NM20:NO20)),"")</f>
        <v/>
      </c>
      <c r="NQ20" s="91" t="str">
        <f t="shared" si="88"/>
        <v/>
      </c>
      <c r="NR20" s="87"/>
      <c r="NS20" s="88"/>
      <c r="NT20" s="89"/>
      <c r="NU20" s="90" t="str">
        <f>IFERROR((((COUNTIF(Elève!NR20:NT20,"A"))*4)+((COUNTIF(Elève!NR20:NT20,"B"))*3)+((COUNTIF(Elève!NR20:NT20,"C"))*2)+((COUNTIF(Elève!NR20:NT20,"D"))*1))/(COUNTA(NR20:NT20)),"")</f>
        <v/>
      </c>
      <c r="NV20" s="91" t="str">
        <f t="shared" si="89"/>
        <v/>
      </c>
      <c r="NW20" s="87"/>
      <c r="NX20" s="88"/>
      <c r="NY20" s="89"/>
      <c r="NZ20" s="90" t="str">
        <f>IFERROR((((COUNTIF(Elève!NW20:NY20,"A"))*4)+((COUNTIF(Elève!NW20:NY20,"B"))*3)+((COUNTIF(Elève!NW20:NY20,"C"))*2)+((COUNTIF(Elève!NW20:NY20,"D"))*1))/(COUNTA(NW20:NY20)),"")</f>
        <v/>
      </c>
      <c r="OA20" s="91" t="str">
        <f t="shared" si="90"/>
        <v/>
      </c>
      <c r="OB20" s="90" t="str">
        <f>IF(COUNT(NP20,NU20,NZ20)=0,"",SUM(NP20,NU20,NZ20)/COUNT(NP20,NU20,NZ20))</f>
        <v/>
      </c>
      <c r="OC20" s="122" t="str">
        <f t="shared" si="91"/>
        <v/>
      </c>
      <c r="OD20" s="114"/>
      <c r="OE20" s="88"/>
      <c r="OF20" s="89"/>
      <c r="OG20" s="90" t="str">
        <f>IFERROR((((COUNTIF(Elève!OD20:OF20,"A"))*4)+((COUNTIF(Elève!OD20:OF20,"B"))*3)+((COUNTIF(Elève!OD20:OF20,"C"))*2)+((COUNTIF(Elève!OD20:OF20,"D"))*1))/(COUNTA(OD20:OF20)),"")</f>
        <v/>
      </c>
      <c r="OH20" s="91" t="str">
        <f t="shared" si="92"/>
        <v/>
      </c>
      <c r="OI20" s="87"/>
      <c r="OJ20" s="88"/>
      <c r="OK20" s="89"/>
      <c r="OL20" s="90" t="str">
        <f>IFERROR((((COUNTIF(Elève!OI20:OK20,"A"))*4)+((COUNTIF(Elève!OI20:OK20,"B"))*3)+((COUNTIF(Elève!OI20:OK20,"C"))*2)+((COUNTIF(Elève!OI20:OK20,"D"))*1))/(COUNTA(OI20:OK20)),"")</f>
        <v/>
      </c>
      <c r="OM20" s="91" t="str">
        <f t="shared" si="93"/>
        <v/>
      </c>
      <c r="ON20" s="87"/>
      <c r="OO20" s="88"/>
      <c r="OP20" s="89"/>
      <c r="OQ20" s="90" t="str">
        <f>IFERROR((((COUNTIF(Elève!ON20:OP20,"A"))*4)+((COUNTIF(Elève!ON20:OP20,"B"))*3)+((COUNTIF(Elève!ON20:OP20,"C"))*2)+((COUNTIF(Elève!ON20:OP20,"D"))*1))/(COUNTA(ON20:OP20)),"")</f>
        <v/>
      </c>
      <c r="OR20" s="91" t="str">
        <f t="shared" si="94"/>
        <v/>
      </c>
      <c r="OS20" s="90" t="str">
        <f>IF(COUNT(OG20,OL20,OQ20)=0,"",SUM(OG20,OL20,OQ20)/COUNT(OG20,OL20,OQ20))</f>
        <v/>
      </c>
      <c r="OT20" s="122" t="str">
        <f t="shared" si="95"/>
        <v/>
      </c>
      <c r="OU20" s="114"/>
      <c r="OV20" s="88"/>
      <c r="OW20" s="89"/>
      <c r="OX20" s="90" t="str">
        <f>IFERROR((((COUNTIF(Elève!OU20:OW20,"A"))*4)+((COUNTIF(Elève!OU20:OW20,"B"))*3)+((COUNTIF(Elève!OU20:OW20,"C"))*2)+((COUNTIF(Elève!OU20:OW20,"D"))*1))/(COUNTA(OU20:OW20)),"")</f>
        <v/>
      </c>
      <c r="OY20" s="91" t="str">
        <f t="shared" si="96"/>
        <v/>
      </c>
      <c r="OZ20" s="87"/>
      <c r="PA20" s="88"/>
      <c r="PB20" s="89"/>
      <c r="PC20" s="90" t="str">
        <f>IFERROR((((COUNTIF(Elève!OZ20:PB20,"A"))*4)+((COUNTIF(Elève!OZ20:PB20,"B"))*3)+((COUNTIF(Elève!OZ20:PB20,"C"))*2)+((COUNTIF(Elève!OZ20:PB20,"D"))*1))/(COUNTA(OZ20:PB20)),"")</f>
        <v/>
      </c>
      <c r="PD20" s="91" t="str">
        <f t="shared" si="97"/>
        <v/>
      </c>
      <c r="PE20" s="87"/>
      <c r="PF20" s="88"/>
      <c r="PG20" s="89"/>
      <c r="PH20" s="90" t="str">
        <f>IFERROR((((COUNTIF(Elève!PE20:PG20,"A"))*4)+((COUNTIF(Elève!PE20:PG20,"B"))*3)+((COUNTIF(Elève!PE20:PG20,"C"))*2)+((COUNTIF(Elève!PE20:PG20,"D"))*1))/(COUNTA(PE20:PG20)),"")</f>
        <v/>
      </c>
      <c r="PI20" s="91" t="str">
        <f t="shared" si="98"/>
        <v/>
      </c>
      <c r="PJ20" s="90" t="str">
        <f>IF(COUNT(OX20,PC20,PH20)=0,"",SUM(OX20,PC20,PH20)/COUNT(OX20,PC20,PH20))</f>
        <v/>
      </c>
      <c r="PK20" s="122" t="str">
        <f t="shared" si="99"/>
        <v/>
      </c>
      <c r="PL20" s="114"/>
      <c r="PM20" s="88"/>
      <c r="PN20" s="89"/>
      <c r="PO20" s="90" t="str">
        <f>IFERROR((((COUNTIF(Elève!PL20:PN20,"A"))*4)+((COUNTIF(Elève!PL20:PN20,"B"))*3)+((COUNTIF(Elève!PL20:PN20,"C"))*2)+((COUNTIF(Elève!PL20:PN20,"D"))*1))/(COUNTA(PL20:PN20)),"")</f>
        <v/>
      </c>
      <c r="PP20" s="91" t="str">
        <f t="shared" si="100"/>
        <v/>
      </c>
      <c r="PQ20" s="87"/>
      <c r="PR20" s="88"/>
      <c r="PS20" s="89"/>
      <c r="PT20" s="90" t="str">
        <f>IFERROR((((COUNTIF(Elève!PQ20:PS20,"A"))*4)+((COUNTIF(Elève!PQ20:PS20,"B"))*3)+((COUNTIF(Elève!PQ20:PS20,"C"))*2)+((COUNTIF(Elève!PQ20:PS20,"D"))*1))/(COUNTA(PQ20:PS20)),"")</f>
        <v/>
      </c>
      <c r="PU20" s="91" t="str">
        <f t="shared" si="101"/>
        <v/>
      </c>
      <c r="PV20" s="87"/>
      <c r="PW20" s="88"/>
      <c r="PX20" s="89"/>
      <c r="PY20" s="90" t="str">
        <f>IFERROR((((COUNTIF(Elève!PV20:PX20,"A"))*4)+((COUNTIF(Elève!PV20:PX20,"B"))*3)+((COUNTIF(Elève!PV20:PX20,"C"))*2)+((COUNTIF(Elève!PV20:PX20,"D"))*1))/(COUNTA(PV20:PX20)),"")</f>
        <v/>
      </c>
      <c r="PZ20" s="91" t="str">
        <f t="shared" si="102"/>
        <v/>
      </c>
      <c r="QA20" s="90" t="str">
        <f>IF(COUNT(PO20,PT20,PY20)=0,"",SUM(PO20,PT20,PY20)/COUNT(PO20,PT20,PY20))</f>
        <v/>
      </c>
      <c r="QB20" s="122" t="str">
        <f t="shared" si="103"/>
        <v/>
      </c>
      <c r="QC20" s="114"/>
      <c r="QD20" s="88"/>
      <c r="QE20" s="89"/>
      <c r="QF20" s="90" t="str">
        <f>IFERROR((((COUNTIF(Elève!QC20:QE20,"A"))*4)+((COUNTIF(Elève!QC20:QE20,"B"))*3)+((COUNTIF(Elève!QC20:QE20,"C"))*2)+((COUNTIF(Elève!QC20:QE20,"D"))*1))/(COUNTA(QC20:QE20)),"")</f>
        <v/>
      </c>
      <c r="QG20" s="91" t="str">
        <f t="shared" si="104"/>
        <v/>
      </c>
      <c r="QH20" s="87"/>
      <c r="QI20" s="88"/>
      <c r="QJ20" s="89"/>
      <c r="QK20" s="90" t="str">
        <f>IFERROR((((COUNTIF(Elève!QH20:QJ20,"A"))*4)+((COUNTIF(Elève!QH20:QJ20,"B"))*3)+((COUNTIF(Elève!QH20:QJ20,"C"))*2)+((COUNTIF(Elève!QH20:QJ20,"D"))*1))/(COUNTA(QH20:QJ20)),"")</f>
        <v/>
      </c>
      <c r="QL20" s="91" t="str">
        <f t="shared" si="105"/>
        <v/>
      </c>
      <c r="QM20" s="87"/>
      <c r="QN20" s="88"/>
      <c r="QO20" s="89"/>
      <c r="QP20" s="90" t="str">
        <f>IFERROR((((COUNTIF(Elève!QM20:QO20,"A"))*4)+((COUNTIF(Elève!QM20:QO20,"B"))*3)+((COUNTIF(Elève!QM20:QO20,"C"))*2)+((COUNTIF(Elève!QM20:QO20,"D"))*1))/(COUNTA(QM20:QO20)),"")</f>
        <v/>
      </c>
      <c r="QQ20" s="91" t="str">
        <f t="shared" si="106"/>
        <v/>
      </c>
      <c r="QR20" s="90" t="str">
        <f>IF(COUNT(QF20,QK20,QP20)=0,"",SUM(QF20,QK20,QP20)/COUNT(QF20,QK20,QP20))</f>
        <v/>
      </c>
      <c r="QS20" s="122" t="str">
        <f t="shared" si="107"/>
        <v/>
      </c>
      <c r="QT20" s="114"/>
      <c r="QU20" s="88"/>
      <c r="QV20" s="89"/>
      <c r="QW20" s="90" t="str">
        <f>IFERROR((((COUNTIF(Elève!QT20:QV20,"A"))*4)+((COUNTIF(Elève!QT20:QV20,"B"))*3)+((COUNTIF(Elève!QT20:QV20,"C"))*2)+((COUNTIF(Elève!QT20:QV20,"D"))*1))/(COUNTA(QT20:QV20)),"")</f>
        <v/>
      </c>
      <c r="QX20" s="91" t="str">
        <f t="shared" si="108"/>
        <v/>
      </c>
      <c r="QY20" s="87"/>
      <c r="QZ20" s="88"/>
      <c r="RA20" s="89"/>
      <c r="RB20" s="90" t="str">
        <f>IFERROR((((COUNTIF(Elève!QY20:RA20,"A"))*4)+((COUNTIF(Elève!QY20:RA20,"B"))*3)+((COUNTIF(Elève!QY20:RA20,"C"))*2)+((COUNTIF(Elève!QY20:RA20,"D"))*1))/(COUNTA(QY20:RA20)),"")</f>
        <v/>
      </c>
      <c r="RC20" s="91" t="str">
        <f t="shared" si="109"/>
        <v/>
      </c>
      <c r="RD20" s="87"/>
      <c r="RE20" s="88"/>
      <c r="RF20" s="89"/>
      <c r="RG20" s="90" t="str">
        <f>IFERROR((((COUNTIF(Elève!RD20:RF20,"A"))*4)+((COUNTIF(Elève!RD20:RF20,"B"))*3)+((COUNTIF(Elève!RD20:RF20,"C"))*2)+((COUNTIF(Elève!RD20:RF20,"D"))*1))/(COUNTA(RD20:RF20)),"")</f>
        <v/>
      </c>
      <c r="RH20" s="91" t="str">
        <f t="shared" si="110"/>
        <v/>
      </c>
      <c r="RI20" s="90" t="str">
        <f>IF(COUNT(QW20,RB20,RG20)=0,"",SUM(QW20,RB20,RG20)/COUNT(QW20,RB20,RG20))</f>
        <v/>
      </c>
      <c r="RJ20" s="122" t="str">
        <f t="shared" si="111"/>
        <v/>
      </c>
      <c r="RK20" s="114"/>
      <c r="RL20" s="88"/>
      <c r="RM20" s="89"/>
      <c r="RN20" s="90" t="str">
        <f>IFERROR((((COUNTIF(Elève!RK20:RM20,"A"))*4)+((COUNTIF(Elève!RK20:RM20,"B"))*3)+((COUNTIF(Elève!RK20:RM20,"C"))*2)+((COUNTIF(Elève!RK20:RM20,"D"))*1))/(COUNTA(RK20:RM20)),"")</f>
        <v/>
      </c>
      <c r="RO20" s="91" t="str">
        <f t="shared" si="112"/>
        <v/>
      </c>
      <c r="RP20" s="87"/>
      <c r="RQ20" s="88"/>
      <c r="RR20" s="89"/>
      <c r="RS20" s="90" t="str">
        <f>IFERROR((((COUNTIF(Elève!RP20:RR20,"A"))*4)+((COUNTIF(Elève!RP20:RR20,"B"))*3)+((COUNTIF(Elève!RP20:RR20,"C"))*2)+((COUNTIF(Elève!RP20:RR20,"D"))*1))/(COUNTA(RP20:RR20)),"")</f>
        <v/>
      </c>
      <c r="RT20" s="91" t="str">
        <f t="shared" si="113"/>
        <v/>
      </c>
      <c r="RU20" s="87"/>
      <c r="RV20" s="88"/>
      <c r="RW20" s="89"/>
      <c r="RX20" s="90" t="str">
        <f>IFERROR((((COUNTIF(Elève!RU20:RW20,"A"))*4)+((COUNTIF(Elève!RU20:RW20,"B"))*3)+((COUNTIF(Elève!RU20:RW20,"C"))*2)+((COUNTIF(Elève!RU20:RW20,"D"))*1))/(COUNTA(RU20:RW20)),"")</f>
        <v/>
      </c>
      <c r="RY20" s="91" t="str">
        <f t="shared" si="114"/>
        <v/>
      </c>
      <c r="RZ20" s="90" t="str">
        <f>IF(COUNT(RN20,RS20,RX20)=0,"",SUM(RN20,RS20,RX20)/COUNT(RN20,RS20,RX20))</f>
        <v/>
      </c>
      <c r="SA20" s="122" t="str">
        <f t="shared" si="115"/>
        <v/>
      </c>
      <c r="SB20" s="114"/>
      <c r="SC20" s="88"/>
      <c r="SD20" s="89"/>
      <c r="SE20" s="90" t="str">
        <f>IFERROR((((COUNTIF(Elève!SB20:SD20,"A"))*4)+((COUNTIF(Elève!SB20:SD20,"B"))*3)+((COUNTIF(Elève!SB20:SD20,"C"))*2)+((COUNTIF(Elève!SB20:SD20,"D"))*1))/(COUNTA(SB20:SD20)),"")</f>
        <v/>
      </c>
      <c r="SF20" s="91" t="str">
        <f t="shared" si="116"/>
        <v/>
      </c>
      <c r="SG20" s="87"/>
      <c r="SH20" s="88"/>
      <c r="SI20" s="89"/>
      <c r="SJ20" s="90" t="str">
        <f>IFERROR((((COUNTIF(Elève!SG20:SI20,"A"))*4)+((COUNTIF(Elève!SG20:SI20,"B"))*3)+((COUNTIF(Elève!SG20:SI20,"C"))*2)+((COUNTIF(Elève!SG20:SI20,"D"))*1))/(COUNTA(SG20:SI20)),"")</f>
        <v/>
      </c>
      <c r="SK20" s="91" t="str">
        <f t="shared" si="117"/>
        <v/>
      </c>
      <c r="SL20" s="87"/>
      <c r="SM20" s="88"/>
      <c r="SN20" s="89"/>
      <c r="SO20" s="90" t="str">
        <f>IFERROR((((COUNTIF(Elève!SL20:SN20,"A"))*4)+((COUNTIF(Elève!SL20:SN20,"B"))*3)+((COUNTIF(Elève!SL20:SN20,"C"))*2)+((COUNTIF(Elève!SL20:SN20,"D"))*1))/(COUNTA(SL20:SN20)),"")</f>
        <v/>
      </c>
      <c r="SP20" s="91" t="str">
        <f t="shared" si="118"/>
        <v/>
      </c>
      <c r="SQ20" s="90" t="str">
        <f>IF(COUNT(SE20,SJ20,SO20)=0,"",SUM(SE20,SJ20,SO20)/COUNT(SE20,SJ20,SO20))</f>
        <v/>
      </c>
      <c r="SR20" s="122" t="str">
        <f t="shared" si="119"/>
        <v/>
      </c>
      <c r="SS20" s="114"/>
      <c r="ST20" s="88"/>
      <c r="SU20" s="89"/>
      <c r="SV20" s="90" t="str">
        <f>IFERROR((((COUNTIF(Elève!SS20:SU20,"A"))*4)+((COUNTIF(Elève!SS20:SU20,"B"))*3)+((COUNTIF(Elève!SS20:SU20,"C"))*2)+((COUNTIF(Elève!SS20:SU20,"D"))*1))/(COUNTA(SS20:SU20)),"")</f>
        <v/>
      </c>
      <c r="SW20" s="91" t="str">
        <f t="shared" si="120"/>
        <v/>
      </c>
      <c r="SX20" s="87"/>
      <c r="SY20" s="88"/>
      <c r="SZ20" s="89"/>
      <c r="TA20" s="90" t="str">
        <f>IFERROR((((COUNTIF(Elève!SX20:SZ20,"A"))*4)+((COUNTIF(Elève!SX20:SZ20,"B"))*3)+((COUNTIF(Elève!SX20:SZ20,"C"))*2)+((COUNTIF(Elève!SX20:SZ20,"D"))*1))/(COUNTA(SX20:SZ20)),"")</f>
        <v/>
      </c>
      <c r="TB20" s="91" t="str">
        <f t="shared" si="121"/>
        <v/>
      </c>
      <c r="TC20" s="87"/>
      <c r="TD20" s="88"/>
      <c r="TE20" s="89"/>
      <c r="TF20" s="90" t="str">
        <f>IFERROR((((COUNTIF(Elève!TC20:TE20,"A"))*4)+((COUNTIF(Elève!TC20:TE20,"B"))*3)+((COUNTIF(Elève!TC20:TE20,"C"))*2)+((COUNTIF(Elève!TC20:TE20,"D"))*1))/(COUNTA(TC20:TE20)),"")</f>
        <v/>
      </c>
      <c r="TG20" s="91" t="str">
        <f t="shared" si="122"/>
        <v/>
      </c>
      <c r="TH20" s="90" t="str">
        <f>IF(COUNT(SV20,TA20,TF20)=0,"",SUM(SV20,TA20,TF20)/COUNT(SV20,TA20,TF20))</f>
        <v/>
      </c>
      <c r="TI20" s="122" t="str">
        <f t="shared" si="123"/>
        <v/>
      </c>
      <c r="TJ20" s="114"/>
      <c r="TK20" s="88"/>
      <c r="TL20" s="89"/>
      <c r="TM20" s="90" t="str">
        <f>IFERROR((((COUNTIF(Elève!TJ20:TL20,"A"))*4)+((COUNTIF(Elève!TJ20:TL20,"B"))*3)+((COUNTIF(Elève!TJ20:TL20,"C"))*2)+((COUNTIF(Elève!TJ20:TL20,"D"))*1))/(COUNTA(TJ20:TL20)),"")</f>
        <v/>
      </c>
      <c r="TN20" s="91" t="str">
        <f t="shared" si="124"/>
        <v/>
      </c>
      <c r="TO20" s="87"/>
      <c r="TP20" s="88"/>
      <c r="TQ20" s="89"/>
      <c r="TR20" s="90" t="str">
        <f>IFERROR((((COUNTIF(Elève!TO20:TQ20,"A"))*4)+((COUNTIF(Elève!TO20:TQ20,"B"))*3)+((COUNTIF(Elève!TO20:TQ20,"C"))*2)+((COUNTIF(Elève!TO20:TQ20,"D"))*1))/(COUNTA(TO20:TQ20)),"")</f>
        <v/>
      </c>
      <c r="TS20" s="91" t="str">
        <f t="shared" si="125"/>
        <v/>
      </c>
      <c r="TT20" s="87"/>
      <c r="TU20" s="88"/>
      <c r="TV20" s="89"/>
      <c r="TW20" s="90" t="str">
        <f>IFERROR((((COUNTIF(Elève!TT20:TV20,"A"))*4)+((COUNTIF(Elève!TT20:TV20,"B"))*3)+((COUNTIF(Elève!TT20:TV20,"C"))*2)+((COUNTIF(Elève!TT20:TV20,"D"))*1))/(COUNTA(TT20:TV20)),"")</f>
        <v/>
      </c>
      <c r="TX20" s="91" t="str">
        <f t="shared" si="126"/>
        <v/>
      </c>
      <c r="TY20" s="90" t="str">
        <f>IF(COUNT(TM20,TR20,TW20)=0,"",SUM(TM20,TR20,TW20)/COUNT(TM20,TR20,TW20))</f>
        <v/>
      </c>
      <c r="TZ20" s="122" t="str">
        <f t="shared" si="127"/>
        <v/>
      </c>
    </row>
    <row r="21" spans="1:546" ht="15.75" thickBot="1" x14ac:dyDescent="0.3">
      <c r="A21" s="207" t="s">
        <v>21</v>
      </c>
      <c r="B21" s="208"/>
      <c r="C21" s="165" t="str">
        <f>IF(COUNTA(C5:C20)=0,"","F")</f>
        <v>F</v>
      </c>
      <c r="D21" s="165">
        <f t="shared" ref="D21:E21" si="128">IF(COUNTBLANK(D5:D20)=16,"",COUNTIF(D5:D20,"A")/(16-COUNTBLANK(D5:D20)))</f>
        <v>0</v>
      </c>
      <c r="E21" s="165">
        <f t="shared" si="128"/>
        <v>0.25</v>
      </c>
      <c r="F21" s="123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>2.9833333333333334</v>
      </c>
      <c r="G21" s="124">
        <f>IF(F21="","",F21*5)</f>
        <v>14.916666666666668</v>
      </c>
      <c r="H21" s="105"/>
      <c r="I21" s="105"/>
      <c r="J21" s="105"/>
      <c r="K21" s="123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25" t="str">
        <f>IF(K21="","",K21*5)</f>
        <v/>
      </c>
      <c r="M21" s="105"/>
      <c r="N21" s="105"/>
      <c r="O21" s="105"/>
      <c r="P21" s="123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26" t="str">
        <f>IF(P21="","",P21*5)</f>
        <v/>
      </c>
      <c r="R21" s="106"/>
      <c r="S21" s="106"/>
      <c r="T21" s="104"/>
      <c r="U21" s="104"/>
      <c r="V21" s="104"/>
      <c r="W21" s="123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24" t="str">
        <f>IF(W21="","",W21*5)</f>
        <v/>
      </c>
      <c r="Y21" s="105"/>
      <c r="Z21" s="105"/>
      <c r="AA21" s="105"/>
      <c r="AB21" s="123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25" t="str">
        <f>IF(AB21="","",AB21*5)</f>
        <v/>
      </c>
      <c r="AD21" s="105"/>
      <c r="AE21" s="105"/>
      <c r="AF21" s="105"/>
      <c r="AG21" s="123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26" t="str">
        <f>IF(AG21="","",AG21*5)</f>
        <v/>
      </c>
      <c r="AI21" s="106"/>
      <c r="AJ21" s="106"/>
      <c r="AK21" s="104"/>
      <c r="AL21" s="104"/>
      <c r="AM21" s="104"/>
      <c r="AN21" s="123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24" t="str">
        <f>IF(AN21="","",AN21*5)</f>
        <v/>
      </c>
      <c r="AP21" s="105"/>
      <c r="AQ21" s="105"/>
      <c r="AR21" s="105"/>
      <c r="AS21" s="123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25" t="str">
        <f>IF(AS21="","",AS21*5)</f>
        <v/>
      </c>
      <c r="AU21" s="105"/>
      <c r="AV21" s="105"/>
      <c r="AW21" s="105"/>
      <c r="AX21" s="123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26" t="str">
        <f>IF(AX21="","",AX21*5)</f>
        <v/>
      </c>
      <c r="AZ21" s="106"/>
      <c r="BA21" s="106"/>
      <c r="BB21" s="104"/>
      <c r="BC21" s="104"/>
      <c r="BD21" s="104"/>
      <c r="BE21" s="123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24" t="str">
        <f>IF(BE21="","",BE21*5)</f>
        <v/>
      </c>
      <c r="BG21" s="105"/>
      <c r="BH21" s="105"/>
      <c r="BI21" s="105"/>
      <c r="BJ21" s="123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25" t="str">
        <f>IF(BJ21="","",BJ21*5)</f>
        <v/>
      </c>
      <c r="BL21" s="105"/>
      <c r="BM21" s="105"/>
      <c r="BN21" s="105"/>
      <c r="BO21" s="123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26" t="str">
        <f>IF(BO21="","",BO21*5)</f>
        <v/>
      </c>
      <c r="BQ21" s="106"/>
      <c r="BR21" s="106"/>
      <c r="BS21" s="104"/>
      <c r="BT21" s="104"/>
      <c r="BU21" s="104"/>
      <c r="BV21" s="123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24" t="str">
        <f>IF(BV21="","",BV21*5)</f>
        <v/>
      </c>
      <c r="BX21" s="105"/>
      <c r="BY21" s="105"/>
      <c r="BZ21" s="105"/>
      <c r="CA21" s="123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25" t="str">
        <f>IF(CA21="","",CA21*5)</f>
        <v/>
      </c>
      <c r="CC21" s="105"/>
      <c r="CD21" s="105"/>
      <c r="CE21" s="105"/>
      <c r="CF21" s="123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26" t="str">
        <f>IF(CF21="","",CF21*5)</f>
        <v/>
      </c>
      <c r="CH21" s="106"/>
      <c r="CI21" s="106"/>
      <c r="CJ21" s="104"/>
      <c r="CK21" s="104"/>
      <c r="CL21" s="104"/>
      <c r="CM21" s="123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24" t="str">
        <f>IF(CM21="","",CM21*5)</f>
        <v/>
      </c>
      <c r="CO21" s="105"/>
      <c r="CP21" s="105"/>
      <c r="CQ21" s="105"/>
      <c r="CR21" s="123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25" t="str">
        <f>IF(CR21="","",CR21*5)</f>
        <v/>
      </c>
      <c r="CT21" s="105"/>
      <c r="CU21" s="105"/>
      <c r="CV21" s="105"/>
      <c r="CW21" s="123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26" t="str">
        <f>IF(CW21="","",CW21*5)</f>
        <v/>
      </c>
      <c r="CY21" s="106"/>
      <c r="CZ21" s="106"/>
      <c r="DA21" s="104"/>
      <c r="DB21" s="104"/>
      <c r="DC21" s="104"/>
      <c r="DD21" s="123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24" t="str">
        <f>IF(DD21="","",DD21*5)</f>
        <v/>
      </c>
      <c r="DF21" s="105"/>
      <c r="DG21" s="105"/>
      <c r="DH21" s="105"/>
      <c r="DI21" s="123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25" t="str">
        <f>IF(DI21="","",DI21*5)</f>
        <v/>
      </c>
      <c r="DK21" s="105"/>
      <c r="DL21" s="105"/>
      <c r="DM21" s="105"/>
      <c r="DN21" s="123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26" t="str">
        <f>IF(DN21="","",DN21*5)</f>
        <v/>
      </c>
      <c r="DP21" s="106"/>
      <c r="DQ21" s="106"/>
      <c r="DR21" s="104"/>
      <c r="DS21" s="104"/>
      <c r="DT21" s="104"/>
      <c r="DU21" s="123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24" t="str">
        <f>IF(DU21="","",DU21*5)</f>
        <v/>
      </c>
      <c r="DW21" s="105"/>
      <c r="DX21" s="105"/>
      <c r="DY21" s="105"/>
      <c r="DZ21" s="123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25" t="str">
        <f>IF(DZ21="","",DZ21*5)</f>
        <v/>
      </c>
      <c r="EB21" s="105"/>
      <c r="EC21" s="105"/>
      <c r="ED21" s="105"/>
      <c r="EE21" s="123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26" t="str">
        <f>IF(EE21="","",EE21*5)</f>
        <v/>
      </c>
      <c r="EG21" s="106"/>
      <c r="EH21" s="106"/>
      <c r="EI21" s="104"/>
      <c r="EJ21" s="104"/>
      <c r="EK21" s="104"/>
      <c r="EL21" s="123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24" t="str">
        <f>IF(EL21="","",EL21*5)</f>
        <v/>
      </c>
      <c r="EN21" s="105"/>
      <c r="EO21" s="105"/>
      <c r="EP21" s="105"/>
      <c r="EQ21" s="123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25" t="str">
        <f>IF(EQ21="","",EQ21*5)</f>
        <v/>
      </c>
      <c r="ES21" s="105"/>
      <c r="ET21" s="105"/>
      <c r="EU21" s="105"/>
      <c r="EV21" s="123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26" t="str">
        <f>IF(EV21="","",EV21*5)</f>
        <v/>
      </c>
      <c r="EX21" s="106"/>
      <c r="EY21" s="106"/>
      <c r="EZ21" s="104"/>
      <c r="FA21" s="104"/>
      <c r="FB21" s="104"/>
      <c r="FC21" s="123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24" t="str">
        <f>IF(FC21="","",FC21*5)</f>
        <v/>
      </c>
      <c r="FE21" s="105"/>
      <c r="FF21" s="105"/>
      <c r="FG21" s="105"/>
      <c r="FH21" s="123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25" t="str">
        <f>IF(FH21="","",FH21*5)</f>
        <v/>
      </c>
      <c r="FJ21" s="105"/>
      <c r="FK21" s="105"/>
      <c r="FL21" s="105"/>
      <c r="FM21" s="123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26" t="str">
        <f>IF(FM21="","",FM21*5)</f>
        <v/>
      </c>
      <c r="FO21" s="106"/>
      <c r="FP21" s="106"/>
      <c r="FQ21" s="104"/>
      <c r="FR21" s="104"/>
      <c r="FS21" s="104"/>
      <c r="FT21" s="123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24" t="str">
        <f>IF(FT21="","",FT21*5)</f>
        <v/>
      </c>
      <c r="FV21" s="105"/>
      <c r="FW21" s="105"/>
      <c r="FX21" s="105"/>
      <c r="FY21" s="123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25" t="str">
        <f>IF(FY21="","",FY21*5)</f>
        <v/>
      </c>
      <c r="GA21" s="105"/>
      <c r="GB21" s="105"/>
      <c r="GC21" s="105"/>
      <c r="GD21" s="123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26" t="str">
        <f>IF(GD21="","",GD21*5)</f>
        <v/>
      </c>
      <c r="GF21" s="106"/>
      <c r="GG21" s="106"/>
      <c r="GH21" s="104"/>
      <c r="GI21" s="104"/>
      <c r="GJ21" s="104"/>
      <c r="GK21" s="123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24" t="str">
        <f>IF(GK21="","",GK21*5)</f>
        <v/>
      </c>
      <c r="GM21" s="105"/>
      <c r="GN21" s="105"/>
      <c r="GO21" s="105"/>
      <c r="GP21" s="123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25" t="str">
        <f>IF(GP21="","",GP21*5)</f>
        <v/>
      </c>
      <c r="GR21" s="105"/>
      <c r="GS21" s="105"/>
      <c r="GT21" s="105"/>
      <c r="GU21" s="123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26" t="str">
        <f>IF(GU21="","",GU21*5)</f>
        <v/>
      </c>
      <c r="GW21" s="106"/>
      <c r="GX21" s="106"/>
      <c r="GY21" s="104"/>
      <c r="GZ21" s="104"/>
      <c r="HA21" s="104"/>
      <c r="HB21" s="123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24" t="str">
        <f>IF(HB21="","",HB21*5)</f>
        <v/>
      </c>
      <c r="HD21" s="105"/>
      <c r="HE21" s="105"/>
      <c r="HF21" s="105"/>
      <c r="HG21" s="123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25" t="str">
        <f>IF(HG21="","",HG21*5)</f>
        <v/>
      </c>
      <c r="HI21" s="105"/>
      <c r="HJ21" s="105"/>
      <c r="HK21" s="105"/>
      <c r="HL21" s="123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26" t="str">
        <f>IF(HL21="","",HL21*5)</f>
        <v/>
      </c>
      <c r="HN21" s="106"/>
      <c r="HO21" s="106"/>
      <c r="HP21" s="104"/>
      <c r="HQ21" s="104"/>
      <c r="HR21" s="104"/>
      <c r="HS21" s="123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24" t="str">
        <f>IF(HS21="","",HS21*5)</f>
        <v/>
      </c>
      <c r="HU21" s="105"/>
      <c r="HV21" s="105"/>
      <c r="HW21" s="105"/>
      <c r="HX21" s="123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25" t="str">
        <f>IF(HX21="","",HX21*5)</f>
        <v/>
      </c>
      <c r="HZ21" s="105"/>
      <c r="IA21" s="105"/>
      <c r="IB21" s="105"/>
      <c r="IC21" s="123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26" t="str">
        <f>IF(IC21="","",IC21*5)</f>
        <v/>
      </c>
      <c r="IE21" s="106"/>
      <c r="IF21" s="106"/>
      <c r="IG21" s="104"/>
      <c r="IH21" s="104"/>
      <c r="II21" s="104"/>
      <c r="IJ21" s="123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24" t="str">
        <f>IF(IJ21="","",IJ21*5)</f>
        <v/>
      </c>
      <c r="IL21" s="105"/>
      <c r="IM21" s="105"/>
      <c r="IN21" s="105"/>
      <c r="IO21" s="123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25" t="str">
        <f>IF(IO21="","",IO21*5)</f>
        <v/>
      </c>
      <c r="IQ21" s="105"/>
      <c r="IR21" s="105"/>
      <c r="IS21" s="105"/>
      <c r="IT21" s="123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26" t="str">
        <f>IF(IT21="","",IT21*5)</f>
        <v/>
      </c>
      <c r="IV21" s="106"/>
      <c r="IW21" s="106"/>
      <c r="IX21" s="104"/>
      <c r="IY21" s="104"/>
      <c r="IZ21" s="104"/>
      <c r="JA21" s="123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24" t="str">
        <f>IF(JA21="","",JA21*5)</f>
        <v/>
      </c>
      <c r="JC21" s="105"/>
      <c r="JD21" s="105"/>
      <c r="JE21" s="105"/>
      <c r="JF21" s="123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25" t="str">
        <f>IF(JF21="","",JF21*5)</f>
        <v/>
      </c>
      <c r="JH21" s="105"/>
      <c r="JI21" s="105"/>
      <c r="JJ21" s="105"/>
      <c r="JK21" s="123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26" t="str">
        <f>IF(JK21="","",JK21*5)</f>
        <v/>
      </c>
      <c r="JM21" s="106"/>
      <c r="JN21" s="106"/>
      <c r="JO21" s="104"/>
      <c r="JP21" s="104"/>
      <c r="JQ21" s="104"/>
      <c r="JR21" s="123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24" t="str">
        <f>IF(JR21="","",JR21*5)</f>
        <v/>
      </c>
      <c r="JT21" s="105"/>
      <c r="JU21" s="105"/>
      <c r="JV21" s="105"/>
      <c r="JW21" s="123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25" t="str">
        <f>IF(JW21="","",JW21*5)</f>
        <v/>
      </c>
      <c r="JY21" s="105"/>
      <c r="JZ21" s="105"/>
      <c r="KA21" s="105"/>
      <c r="KB21" s="123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26" t="str">
        <f>IF(KB21="","",KB21*5)</f>
        <v/>
      </c>
      <c r="KD21" s="106"/>
      <c r="KE21" s="106"/>
      <c r="KF21" s="104"/>
      <c r="KG21" s="104"/>
      <c r="KH21" s="104"/>
      <c r="KI21" s="123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24" t="str">
        <f>IF(KI21="","",KI21*5)</f>
        <v/>
      </c>
      <c r="KK21" s="105"/>
      <c r="KL21" s="105"/>
      <c r="KM21" s="105"/>
      <c r="KN21" s="123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25" t="str">
        <f>IF(KN21="","",KN21*5)</f>
        <v/>
      </c>
      <c r="KP21" s="105"/>
      <c r="KQ21" s="105"/>
      <c r="KR21" s="105"/>
      <c r="KS21" s="123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26" t="str">
        <f>IF(KS21="","",KS21*5)</f>
        <v/>
      </c>
      <c r="KU21" s="106"/>
      <c r="KV21" s="106"/>
      <c r="KW21" s="104"/>
      <c r="KX21" s="104"/>
      <c r="KY21" s="104"/>
      <c r="KZ21" s="123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24" t="str">
        <f>IF(KZ21="","",KZ21*5)</f>
        <v/>
      </c>
      <c r="LB21" s="105"/>
      <c r="LC21" s="105"/>
      <c r="LD21" s="105"/>
      <c r="LE21" s="123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25" t="str">
        <f>IF(LE21="","",LE21*5)</f>
        <v/>
      </c>
      <c r="LG21" s="105"/>
      <c r="LH21" s="105"/>
      <c r="LI21" s="105"/>
      <c r="LJ21" s="123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26" t="str">
        <f>IF(LJ21="","",LJ21*5)</f>
        <v/>
      </c>
      <c r="LL21" s="106"/>
      <c r="LM21" s="106"/>
      <c r="LN21" s="104"/>
      <c r="LO21" s="104"/>
      <c r="LP21" s="104"/>
      <c r="LQ21" s="123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24" t="str">
        <f>IF(LQ21="","",LQ21*5)</f>
        <v/>
      </c>
      <c r="LS21" s="105"/>
      <c r="LT21" s="105"/>
      <c r="LU21" s="105"/>
      <c r="LV21" s="123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25" t="str">
        <f>IF(LV21="","",LV21*5)</f>
        <v/>
      </c>
      <c r="LX21" s="105"/>
      <c r="LY21" s="105"/>
      <c r="LZ21" s="105"/>
      <c r="MA21" s="123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26" t="str">
        <f>IF(MA21="","",MA21*5)</f>
        <v/>
      </c>
      <c r="MC21" s="106"/>
      <c r="MD21" s="106"/>
      <c r="ME21" s="104"/>
      <c r="MF21" s="104"/>
      <c r="MG21" s="104"/>
      <c r="MH21" s="123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24" t="str">
        <f>IF(MH21="","",MH21*5)</f>
        <v/>
      </c>
      <c r="MJ21" s="105"/>
      <c r="MK21" s="105"/>
      <c r="ML21" s="105"/>
      <c r="MM21" s="123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25" t="str">
        <f>IF(MM21="","",MM21*5)</f>
        <v/>
      </c>
      <c r="MO21" s="105"/>
      <c r="MP21" s="105"/>
      <c r="MQ21" s="105"/>
      <c r="MR21" s="123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26" t="str">
        <f>IF(MR21="","",MR21*5)</f>
        <v/>
      </c>
      <c r="MT21" s="106"/>
      <c r="MU21" s="106"/>
      <c r="MV21" s="104"/>
      <c r="MW21" s="104"/>
      <c r="MX21" s="104"/>
      <c r="MY21" s="123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24" t="str">
        <f>IF(MY21="","",MY21*5)</f>
        <v/>
      </c>
      <c r="NA21" s="105"/>
      <c r="NB21" s="105"/>
      <c r="NC21" s="105"/>
      <c r="ND21" s="123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25" t="str">
        <f>IF(ND21="","",ND21*5)</f>
        <v/>
      </c>
      <c r="NF21" s="105"/>
      <c r="NG21" s="105"/>
      <c r="NH21" s="105"/>
      <c r="NI21" s="123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26" t="str">
        <f>IF(NI21="","",NI21*5)</f>
        <v/>
      </c>
      <c r="NK21" s="106"/>
      <c r="NL21" s="106"/>
      <c r="NM21" s="104"/>
      <c r="NN21" s="104"/>
      <c r="NO21" s="104"/>
      <c r="NP21" s="123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24" t="str">
        <f>IF(NP21="","",NP21*5)</f>
        <v/>
      </c>
      <c r="NR21" s="105"/>
      <c r="NS21" s="105"/>
      <c r="NT21" s="105"/>
      <c r="NU21" s="123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25" t="str">
        <f>IF(NU21="","",NU21*5)</f>
        <v/>
      </c>
      <c r="NW21" s="105"/>
      <c r="NX21" s="105"/>
      <c r="NY21" s="105"/>
      <c r="NZ21" s="123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26" t="str">
        <f>IF(NZ21="","",NZ21*5)</f>
        <v/>
      </c>
      <c r="OB21" s="106"/>
      <c r="OC21" s="106"/>
      <c r="OD21" s="104"/>
      <c r="OE21" s="104"/>
      <c r="OF21" s="104"/>
      <c r="OG21" s="123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24" t="str">
        <f>IF(OG21="","",OG21*5)</f>
        <v/>
      </c>
      <c r="OI21" s="105"/>
      <c r="OJ21" s="105"/>
      <c r="OK21" s="105"/>
      <c r="OL21" s="123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25" t="str">
        <f>IF(OL21="","",OL21*5)</f>
        <v/>
      </c>
      <c r="ON21" s="105"/>
      <c r="OO21" s="105"/>
      <c r="OP21" s="105"/>
      <c r="OQ21" s="123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26" t="str">
        <f>IF(OQ21="","",OQ21*5)</f>
        <v/>
      </c>
      <c r="OS21" s="106"/>
      <c r="OT21" s="106"/>
      <c r="OU21" s="104"/>
      <c r="OV21" s="104"/>
      <c r="OW21" s="104"/>
      <c r="OX21" s="123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24" t="str">
        <f>IF(OX21="","",OX21*5)</f>
        <v/>
      </c>
      <c r="OZ21" s="105"/>
      <c r="PA21" s="105"/>
      <c r="PB21" s="105"/>
      <c r="PC21" s="123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25" t="str">
        <f>IF(PC21="","",PC21*5)</f>
        <v/>
      </c>
      <c r="PE21" s="105"/>
      <c r="PF21" s="105"/>
      <c r="PG21" s="105"/>
      <c r="PH21" s="123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26" t="str">
        <f>IF(PH21="","",PH21*5)</f>
        <v/>
      </c>
      <c r="PJ21" s="106"/>
      <c r="PK21" s="106"/>
      <c r="PL21" s="104"/>
      <c r="PM21" s="104"/>
      <c r="PN21" s="104"/>
      <c r="PO21" s="123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24" t="str">
        <f>IF(PO21="","",PO21*5)</f>
        <v/>
      </c>
      <c r="PQ21" s="105"/>
      <c r="PR21" s="105"/>
      <c r="PS21" s="105"/>
      <c r="PT21" s="123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25" t="str">
        <f>IF(PT21="","",PT21*5)</f>
        <v/>
      </c>
      <c r="PV21" s="105"/>
      <c r="PW21" s="105"/>
      <c r="PX21" s="105"/>
      <c r="PY21" s="123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26" t="str">
        <f>IF(PY21="","",PY21*5)</f>
        <v/>
      </c>
      <c r="QA21" s="106"/>
      <c r="QB21" s="106"/>
      <c r="QC21" s="104"/>
      <c r="QD21" s="104"/>
      <c r="QE21" s="104"/>
      <c r="QF21" s="123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24" t="str">
        <f>IF(QF21="","",QF21*5)</f>
        <v/>
      </c>
      <c r="QH21" s="105"/>
      <c r="QI21" s="105"/>
      <c r="QJ21" s="105"/>
      <c r="QK21" s="123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25" t="str">
        <f>IF(QK21="","",QK21*5)</f>
        <v/>
      </c>
      <c r="QM21" s="105"/>
      <c r="QN21" s="105"/>
      <c r="QO21" s="105"/>
      <c r="QP21" s="123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26" t="str">
        <f>IF(QP21="","",QP21*5)</f>
        <v/>
      </c>
      <c r="QR21" s="106"/>
      <c r="QS21" s="106"/>
      <c r="QT21" s="104"/>
      <c r="QU21" s="104"/>
      <c r="QV21" s="104"/>
      <c r="QW21" s="123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24" t="str">
        <f>IF(QW21="","",QW21*5)</f>
        <v/>
      </c>
      <c r="QY21" s="105"/>
      <c r="QZ21" s="105"/>
      <c r="RA21" s="105"/>
      <c r="RB21" s="123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25" t="str">
        <f>IF(RB21="","",RB21*5)</f>
        <v/>
      </c>
      <c r="RD21" s="105"/>
      <c r="RE21" s="105"/>
      <c r="RF21" s="105"/>
      <c r="RG21" s="123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26" t="str">
        <f>IF(RG21="","",RG21*5)</f>
        <v/>
      </c>
      <c r="RI21" s="106"/>
      <c r="RJ21" s="106"/>
      <c r="RK21" s="104"/>
      <c r="RL21" s="104"/>
      <c r="RM21" s="104"/>
      <c r="RN21" s="123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24" t="str">
        <f>IF(RN21="","",RN21*5)</f>
        <v/>
      </c>
      <c r="RP21" s="105"/>
      <c r="RQ21" s="105"/>
      <c r="RR21" s="105"/>
      <c r="RS21" s="123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25" t="str">
        <f>IF(RS21="","",RS21*5)</f>
        <v/>
      </c>
      <c r="RU21" s="105"/>
      <c r="RV21" s="105"/>
      <c r="RW21" s="105"/>
      <c r="RX21" s="123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26" t="str">
        <f>IF(RX21="","",RX21*5)</f>
        <v/>
      </c>
      <c r="RZ21" s="106"/>
      <c r="SA21" s="106"/>
      <c r="SB21" s="104"/>
      <c r="SC21" s="104"/>
      <c r="SD21" s="104"/>
      <c r="SE21" s="123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24" t="str">
        <f>IF(SE21="","",SE21*5)</f>
        <v/>
      </c>
      <c r="SG21" s="105"/>
      <c r="SH21" s="105"/>
      <c r="SI21" s="105"/>
      <c r="SJ21" s="123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25" t="str">
        <f>IF(SJ21="","",SJ21*5)</f>
        <v/>
      </c>
      <c r="SL21" s="105"/>
      <c r="SM21" s="105"/>
      <c r="SN21" s="105"/>
      <c r="SO21" s="123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26" t="str">
        <f>IF(SO21="","",SO21*5)</f>
        <v/>
      </c>
      <c r="SQ21" s="106"/>
      <c r="SR21" s="106"/>
      <c r="SS21" s="104"/>
      <c r="ST21" s="104"/>
      <c r="SU21" s="104"/>
      <c r="SV21" s="123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24" t="str">
        <f>IF(SV21="","",SV21*5)</f>
        <v/>
      </c>
      <c r="SX21" s="105"/>
      <c r="SY21" s="105"/>
      <c r="SZ21" s="105"/>
      <c r="TA21" s="123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25" t="str">
        <f>IF(TA21="","",TA21*5)</f>
        <v/>
      </c>
      <c r="TC21" s="105"/>
      <c r="TD21" s="105"/>
      <c r="TE21" s="105"/>
      <c r="TF21" s="123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26" t="str">
        <f>IF(TF21="","",TF21*5)</f>
        <v/>
      </c>
      <c r="TH21" s="106"/>
      <c r="TI21" s="106"/>
      <c r="TJ21" s="104"/>
      <c r="TK21" s="104"/>
      <c r="TL21" s="104"/>
      <c r="TM21" s="123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24" t="str">
        <f>IF(TM21="","",TM21*5)</f>
        <v/>
      </c>
      <c r="TO21" s="105"/>
      <c r="TP21" s="105"/>
      <c r="TQ21" s="105"/>
      <c r="TR21" s="123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25" t="str">
        <f>IF(TR21="","",TR21*5)</f>
        <v/>
      </c>
      <c r="TT21" s="105"/>
      <c r="TU21" s="105"/>
      <c r="TV21" s="105"/>
      <c r="TW21" s="123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26" t="str">
        <f>IF(TW21="","",TW21*5)</f>
        <v/>
      </c>
      <c r="TY21" s="106"/>
      <c r="TZ21" s="106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0"/>
    </row>
  </sheetData>
  <sheetProtection insertColumns="0" selectLockedCells="1"/>
  <dataConsolidate/>
  <mergeCells count="650"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A17:B17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BL18:BN18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TT12:TV12"/>
    <mergeCell ref="A13:B13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CC14:CE14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CT12:CV12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TJ4:TL4"/>
    <mergeCell ref="TO4:TQ4"/>
    <mergeCell ref="TT4:TV4"/>
    <mergeCell ref="A5:B5"/>
    <mergeCell ref="A6:B6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BL7:BN7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A1:B1"/>
    <mergeCell ref="C2:S2"/>
    <mergeCell ref="T2:AJ2"/>
    <mergeCell ref="AK2:BA2"/>
    <mergeCell ref="BB2:BR2"/>
    <mergeCell ref="BS2:CI2"/>
    <mergeCell ref="HP2:IF2"/>
    <mergeCell ref="IG2:IW2"/>
    <mergeCell ref="IX2:JN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80E54-C132-4BE4-A7A6-768A1ED71FD8}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0F7E-E916-418F-8A6A-85CB7973F7E7}">
  <sheetPr codeName="Feuil4"/>
  <dimension ref="A1:I33"/>
  <sheetViews>
    <sheetView workbookViewId="0">
      <selection activeCell="I13" sqref="I13"/>
    </sheetView>
  </sheetViews>
  <sheetFormatPr baseColWidth="10" defaultRowHeight="15" x14ac:dyDescent="0.25"/>
  <cols>
    <col min="1" max="1" width="33.7109375" style="13" customWidth="1"/>
    <col min="2" max="2" width="4.7109375" style="13" customWidth="1"/>
    <col min="3" max="3" width="33.7109375" style="13" customWidth="1"/>
    <col min="4" max="4" width="4.7109375" style="13" customWidth="1"/>
    <col min="5" max="5" width="33.7109375" style="13" customWidth="1"/>
    <col min="6" max="6" width="4.7109375" style="13" customWidth="1"/>
    <col min="7" max="7" width="33.7109375" style="13" customWidth="1"/>
    <col min="8" max="8" width="4.7109375" style="13" customWidth="1"/>
    <col min="9" max="9" width="33.7109375" style="13" customWidth="1"/>
    <col min="10" max="10" width="11" style="13" customWidth="1"/>
    <col min="11" max="16384" width="11.42578125" style="13"/>
  </cols>
  <sheetData>
    <row r="1" spans="1:9" s="129" customFormat="1" ht="15.75" thickBot="1" x14ac:dyDescent="0.3">
      <c r="A1" s="128" t="s">
        <v>192</v>
      </c>
      <c r="C1" s="128" t="s">
        <v>193</v>
      </c>
      <c r="E1" s="128" t="s">
        <v>194</v>
      </c>
      <c r="G1" s="128" t="s">
        <v>195</v>
      </c>
      <c r="I1" s="128" t="s">
        <v>196</v>
      </c>
    </row>
    <row r="2" spans="1:9" x14ac:dyDescent="0.25">
      <c r="A2" s="130" t="s">
        <v>46</v>
      </c>
      <c r="C2" s="130" t="s">
        <v>78</v>
      </c>
      <c r="E2" s="130" t="s">
        <v>108</v>
      </c>
      <c r="G2" s="130" t="s">
        <v>135</v>
      </c>
      <c r="I2" s="156" t="s">
        <v>162</v>
      </c>
    </row>
    <row r="3" spans="1:9" x14ac:dyDescent="0.25">
      <c r="A3" s="130" t="s">
        <v>47</v>
      </c>
      <c r="C3" s="130" t="s">
        <v>79</v>
      </c>
      <c r="E3" s="130" t="s">
        <v>109</v>
      </c>
      <c r="G3" s="130" t="s">
        <v>136</v>
      </c>
      <c r="I3" s="157" t="s">
        <v>163</v>
      </c>
    </row>
    <row r="4" spans="1:9" x14ac:dyDescent="0.25">
      <c r="A4" s="130" t="s">
        <v>48</v>
      </c>
      <c r="C4" s="130" t="s">
        <v>80</v>
      </c>
      <c r="E4" s="130" t="s">
        <v>110</v>
      </c>
      <c r="G4" s="130" t="s">
        <v>137</v>
      </c>
      <c r="I4" s="157" t="s">
        <v>164</v>
      </c>
    </row>
    <row r="5" spans="1:9" x14ac:dyDescent="0.25">
      <c r="A5" s="130" t="s">
        <v>49</v>
      </c>
      <c r="C5" s="130" t="s">
        <v>81</v>
      </c>
      <c r="E5" s="130" t="s">
        <v>111</v>
      </c>
      <c r="G5" s="130" t="s">
        <v>138</v>
      </c>
      <c r="I5" s="157" t="s">
        <v>165</v>
      </c>
    </row>
    <row r="6" spans="1:9" x14ac:dyDescent="0.25">
      <c r="A6" s="130" t="s">
        <v>50</v>
      </c>
      <c r="C6" s="130" t="s">
        <v>82</v>
      </c>
      <c r="E6" s="130" t="s">
        <v>112</v>
      </c>
      <c r="G6" s="130" t="s">
        <v>139</v>
      </c>
      <c r="I6" s="157" t="s">
        <v>166</v>
      </c>
    </row>
    <row r="7" spans="1:9" x14ac:dyDescent="0.25">
      <c r="A7" s="130" t="s">
        <v>51</v>
      </c>
      <c r="C7" s="130" t="s">
        <v>83</v>
      </c>
      <c r="E7" s="130" t="s">
        <v>113</v>
      </c>
      <c r="G7" s="130" t="s">
        <v>140</v>
      </c>
      <c r="I7" s="157" t="s">
        <v>167</v>
      </c>
    </row>
    <row r="8" spans="1:9" x14ac:dyDescent="0.25">
      <c r="A8" s="130" t="s">
        <v>52</v>
      </c>
      <c r="C8" s="130" t="s">
        <v>84</v>
      </c>
      <c r="E8" s="130" t="s">
        <v>114</v>
      </c>
      <c r="G8" s="130" t="s">
        <v>141</v>
      </c>
      <c r="I8" s="157" t="s">
        <v>168</v>
      </c>
    </row>
    <row r="9" spans="1:9" x14ac:dyDescent="0.25">
      <c r="A9" s="130" t="s">
        <v>53</v>
      </c>
      <c r="C9" s="130" t="s">
        <v>85</v>
      </c>
      <c r="E9" s="130" t="s">
        <v>115</v>
      </c>
      <c r="G9" s="130" t="s">
        <v>142</v>
      </c>
      <c r="I9" s="157" t="s">
        <v>169</v>
      </c>
    </row>
    <row r="10" spans="1:9" x14ac:dyDescent="0.25">
      <c r="A10" s="130" t="s">
        <v>54</v>
      </c>
      <c r="C10" s="130" t="s">
        <v>86</v>
      </c>
      <c r="E10" s="130" t="s">
        <v>116</v>
      </c>
      <c r="G10" s="130" t="s">
        <v>143</v>
      </c>
      <c r="I10" s="157" t="s">
        <v>170</v>
      </c>
    </row>
    <row r="11" spans="1:9" x14ac:dyDescent="0.25">
      <c r="A11" s="130" t="s">
        <v>55</v>
      </c>
      <c r="C11" s="130" t="s">
        <v>87</v>
      </c>
      <c r="E11" s="130" t="s">
        <v>117</v>
      </c>
      <c r="G11" s="130" t="s">
        <v>144</v>
      </c>
      <c r="I11" s="157" t="s">
        <v>171</v>
      </c>
    </row>
    <row r="12" spans="1:9" x14ac:dyDescent="0.25">
      <c r="A12" s="130" t="s">
        <v>56</v>
      </c>
      <c r="C12" s="130" t="s">
        <v>88</v>
      </c>
      <c r="E12" s="130" t="s">
        <v>118</v>
      </c>
      <c r="G12" s="130" t="s">
        <v>145</v>
      </c>
      <c r="I12" s="157" t="s">
        <v>172</v>
      </c>
    </row>
    <row r="13" spans="1:9" x14ac:dyDescent="0.25">
      <c r="A13" s="130" t="s">
        <v>57</v>
      </c>
      <c r="C13" s="130" t="s">
        <v>89</v>
      </c>
      <c r="E13" s="130" t="s">
        <v>119</v>
      </c>
      <c r="G13" s="130" t="s">
        <v>146</v>
      </c>
      <c r="I13" s="157" t="s">
        <v>173</v>
      </c>
    </row>
    <row r="14" spans="1:9" x14ac:dyDescent="0.25">
      <c r="A14" s="130" t="s">
        <v>58</v>
      </c>
      <c r="C14" s="130" t="s">
        <v>90</v>
      </c>
      <c r="E14" s="130" t="s">
        <v>120</v>
      </c>
      <c r="G14" s="130" t="s">
        <v>147</v>
      </c>
      <c r="I14" s="157" t="s">
        <v>174</v>
      </c>
    </row>
    <row r="15" spans="1:9" x14ac:dyDescent="0.25">
      <c r="A15" s="130" t="s">
        <v>59</v>
      </c>
      <c r="C15" s="130" t="s">
        <v>91</v>
      </c>
      <c r="E15" s="130" t="s">
        <v>121</v>
      </c>
      <c r="G15" s="130" t="s">
        <v>148</v>
      </c>
      <c r="I15" s="157" t="s">
        <v>175</v>
      </c>
    </row>
    <row r="16" spans="1:9" x14ac:dyDescent="0.25">
      <c r="A16" s="130" t="s">
        <v>60</v>
      </c>
      <c r="C16" s="130" t="s">
        <v>92</v>
      </c>
      <c r="E16" s="130" t="s">
        <v>122</v>
      </c>
      <c r="G16" s="130" t="s">
        <v>149</v>
      </c>
      <c r="I16" s="157" t="s">
        <v>176</v>
      </c>
    </row>
    <row r="17" spans="1:9" x14ac:dyDescent="0.25">
      <c r="A17" s="130" t="s">
        <v>61</v>
      </c>
      <c r="C17" s="130" t="s">
        <v>93</v>
      </c>
      <c r="E17" s="130" t="s">
        <v>123</v>
      </c>
      <c r="G17" s="130" t="s">
        <v>150</v>
      </c>
      <c r="I17" s="157" t="s">
        <v>177</v>
      </c>
    </row>
    <row r="18" spans="1:9" x14ac:dyDescent="0.25">
      <c r="A18" s="130" t="s">
        <v>62</v>
      </c>
      <c r="C18" s="130" t="s">
        <v>94</v>
      </c>
      <c r="E18" s="130" t="s">
        <v>124</v>
      </c>
      <c r="G18" s="130" t="s">
        <v>151</v>
      </c>
      <c r="I18" s="157" t="s">
        <v>178</v>
      </c>
    </row>
    <row r="19" spans="1:9" x14ac:dyDescent="0.25">
      <c r="A19" s="130" t="s">
        <v>63</v>
      </c>
      <c r="C19" s="130" t="s">
        <v>95</v>
      </c>
      <c r="E19" s="130" t="s">
        <v>125</v>
      </c>
      <c r="G19" s="130" t="s">
        <v>152</v>
      </c>
      <c r="I19" s="157" t="s">
        <v>179</v>
      </c>
    </row>
    <row r="20" spans="1:9" x14ac:dyDescent="0.25">
      <c r="A20" s="130" t="s">
        <v>64</v>
      </c>
      <c r="C20" s="130" t="s">
        <v>96</v>
      </c>
      <c r="E20" s="130" t="s">
        <v>126</v>
      </c>
      <c r="G20" s="130" t="s">
        <v>153</v>
      </c>
      <c r="I20" s="157" t="s">
        <v>180</v>
      </c>
    </row>
    <row r="21" spans="1:9" x14ac:dyDescent="0.25">
      <c r="A21" s="130" t="s">
        <v>65</v>
      </c>
      <c r="C21" s="130" t="s">
        <v>97</v>
      </c>
      <c r="E21" s="130" t="s">
        <v>127</v>
      </c>
      <c r="G21" s="130" t="s">
        <v>154</v>
      </c>
      <c r="I21" s="157" t="s">
        <v>181</v>
      </c>
    </row>
    <row r="22" spans="1:9" x14ac:dyDescent="0.25">
      <c r="A22" s="130" t="s">
        <v>66</v>
      </c>
      <c r="C22" s="130" t="s">
        <v>98</v>
      </c>
      <c r="E22" s="130" t="s">
        <v>128</v>
      </c>
      <c r="G22" s="130" t="s">
        <v>155</v>
      </c>
      <c r="I22" s="157" t="s">
        <v>182</v>
      </c>
    </row>
    <row r="23" spans="1:9" x14ac:dyDescent="0.25">
      <c r="A23" s="130" t="s">
        <v>67</v>
      </c>
      <c r="C23" s="130" t="s">
        <v>99</v>
      </c>
      <c r="E23" s="130" t="s">
        <v>129</v>
      </c>
      <c r="G23" s="130" t="s">
        <v>156</v>
      </c>
      <c r="I23" s="157" t="s">
        <v>183</v>
      </c>
    </row>
    <row r="24" spans="1:9" x14ac:dyDescent="0.25">
      <c r="A24" s="130" t="s">
        <v>68</v>
      </c>
      <c r="C24" s="130" t="s">
        <v>100</v>
      </c>
      <c r="E24" s="130" t="s">
        <v>130</v>
      </c>
      <c r="G24" s="130" t="s">
        <v>157</v>
      </c>
      <c r="I24" s="157" t="s">
        <v>184</v>
      </c>
    </row>
    <row r="25" spans="1:9" x14ac:dyDescent="0.25">
      <c r="A25" s="130" t="s">
        <v>69</v>
      </c>
      <c r="C25" s="130" t="s">
        <v>101</v>
      </c>
      <c r="E25" s="130" t="s">
        <v>131</v>
      </c>
      <c r="G25" s="130" t="s">
        <v>158</v>
      </c>
      <c r="I25" s="157" t="s">
        <v>185</v>
      </c>
    </row>
    <row r="26" spans="1:9" x14ac:dyDescent="0.25">
      <c r="A26" s="130" t="s">
        <v>70</v>
      </c>
      <c r="C26" s="130" t="s">
        <v>102</v>
      </c>
      <c r="E26" s="130" t="s">
        <v>132</v>
      </c>
      <c r="G26" s="130" t="s">
        <v>159</v>
      </c>
      <c r="I26" s="157" t="s">
        <v>186</v>
      </c>
    </row>
    <row r="27" spans="1:9" x14ac:dyDescent="0.25">
      <c r="A27" s="130" t="s">
        <v>71</v>
      </c>
      <c r="C27" s="130" t="s">
        <v>103</v>
      </c>
      <c r="E27" s="130" t="s">
        <v>133</v>
      </c>
      <c r="G27" s="130" t="s">
        <v>160</v>
      </c>
      <c r="I27" s="157" t="s">
        <v>187</v>
      </c>
    </row>
    <row r="28" spans="1:9" x14ac:dyDescent="0.25">
      <c r="A28" s="130" t="s">
        <v>72</v>
      </c>
      <c r="C28" s="130" t="s">
        <v>104</v>
      </c>
      <c r="E28" s="130" t="s">
        <v>134</v>
      </c>
      <c r="G28" s="130" t="s">
        <v>161</v>
      </c>
      <c r="I28" s="157" t="s">
        <v>188</v>
      </c>
    </row>
    <row r="29" spans="1:9" x14ac:dyDescent="0.25">
      <c r="A29" s="130" t="s">
        <v>73</v>
      </c>
      <c r="C29" s="130" t="s">
        <v>105</v>
      </c>
      <c r="I29" s="157" t="s">
        <v>189</v>
      </c>
    </row>
    <row r="30" spans="1:9" x14ac:dyDescent="0.25">
      <c r="A30" s="130" t="s">
        <v>74</v>
      </c>
      <c r="C30" s="130" t="s">
        <v>106</v>
      </c>
    </row>
    <row r="31" spans="1:9" x14ac:dyDescent="0.25">
      <c r="A31" s="130" t="s">
        <v>75</v>
      </c>
      <c r="C31" s="130" t="s">
        <v>107</v>
      </c>
    </row>
    <row r="32" spans="1:9" x14ac:dyDescent="0.25">
      <c r="A32" s="130" t="s">
        <v>76</v>
      </c>
    </row>
    <row r="33" spans="1:1" x14ac:dyDescent="0.25">
      <c r="A33" s="130" t="s">
        <v>77</v>
      </c>
    </row>
  </sheetData>
  <sheetProtection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5"/>
  <dimension ref="A1:M35"/>
  <sheetViews>
    <sheetView workbookViewId="0">
      <selection activeCell="L12" sqref="L12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</cols>
  <sheetData>
    <row r="1" spans="1:13" ht="15.75" thickBot="1" x14ac:dyDescent="0.3">
      <c r="A1" s="39"/>
      <c r="B1" s="39"/>
      <c r="C1" s="39"/>
      <c r="D1" s="1"/>
      <c r="E1" s="1"/>
      <c r="F1" s="1"/>
      <c r="G1" s="1"/>
      <c r="H1" s="1"/>
      <c r="I1" s="1"/>
      <c r="J1" s="1"/>
      <c r="K1" s="1"/>
    </row>
    <row r="2" spans="1:13" ht="22.5" customHeight="1" thickBot="1" x14ac:dyDescent="0.3">
      <c r="A2" s="39"/>
      <c r="B2" s="41" t="s">
        <v>34</v>
      </c>
      <c r="C2" s="1"/>
      <c r="D2" s="42" t="s">
        <v>30</v>
      </c>
      <c r="E2" s="43" t="s">
        <v>26</v>
      </c>
      <c r="F2" s="43" t="s">
        <v>27</v>
      </c>
      <c r="G2" s="43" t="s">
        <v>28</v>
      </c>
      <c r="H2" s="44" t="s">
        <v>9</v>
      </c>
      <c r="I2" s="1"/>
      <c r="J2" s="209" t="s">
        <v>43</v>
      </c>
      <c r="K2" s="210"/>
      <c r="M2" s="99" t="s">
        <v>44</v>
      </c>
    </row>
    <row r="3" spans="1:13" ht="15" customHeight="1" thickBot="1" x14ac:dyDescent="0.3">
      <c r="A3" s="39"/>
      <c r="B3" s="23" t="s">
        <v>22</v>
      </c>
      <c r="C3" s="1"/>
      <c r="D3" s="14">
        <v>1</v>
      </c>
      <c r="E3" s="15">
        <v>7</v>
      </c>
      <c r="F3" s="15">
        <v>12</v>
      </c>
      <c r="G3" s="15">
        <v>17</v>
      </c>
      <c r="H3" s="16">
        <v>19</v>
      </c>
      <c r="I3" s="1"/>
      <c r="J3" s="45" t="s">
        <v>1</v>
      </c>
      <c r="K3" s="46">
        <v>4</v>
      </c>
      <c r="M3" s="100">
        <v>17</v>
      </c>
    </row>
    <row r="4" spans="1:13" ht="15" customHeight="1" x14ac:dyDescent="0.25">
      <c r="A4" s="39"/>
      <c r="B4" s="23" t="s">
        <v>23</v>
      </c>
      <c r="C4" s="1"/>
      <c r="D4" s="17">
        <v>2</v>
      </c>
      <c r="E4" s="18">
        <f>E3+$M$3</f>
        <v>24</v>
      </c>
      <c r="F4" s="18">
        <f>F3+$M$3</f>
        <v>29</v>
      </c>
      <c r="G4" s="18">
        <f>G3+$M$3</f>
        <v>34</v>
      </c>
      <c r="H4" s="19">
        <f>H3+$M$3</f>
        <v>36</v>
      </c>
      <c r="I4" s="1"/>
      <c r="J4" s="47" t="s">
        <v>2</v>
      </c>
      <c r="K4" s="48">
        <v>7</v>
      </c>
    </row>
    <row r="5" spans="1:13" ht="15" customHeight="1" x14ac:dyDescent="0.25">
      <c r="A5" s="39"/>
      <c r="B5" s="23" t="s">
        <v>24</v>
      </c>
      <c r="C5" s="1"/>
      <c r="D5" s="17">
        <v>3</v>
      </c>
      <c r="E5" s="18">
        <f t="shared" ref="E5:E34" si="0">E4+$M$3</f>
        <v>41</v>
      </c>
      <c r="F5" s="18">
        <f t="shared" ref="F5:F34" si="1">F4+$M$3</f>
        <v>46</v>
      </c>
      <c r="G5" s="18">
        <f t="shared" ref="G5:G34" si="2">G4+$M$3</f>
        <v>51</v>
      </c>
      <c r="H5" s="19">
        <f t="shared" ref="H5:H34" si="3">H4+$M$3</f>
        <v>53</v>
      </c>
      <c r="I5" s="1"/>
      <c r="J5" s="47" t="s">
        <v>3</v>
      </c>
      <c r="K5" s="48">
        <v>12</v>
      </c>
    </row>
    <row r="6" spans="1:13" ht="15.75" thickBot="1" x14ac:dyDescent="0.3">
      <c r="A6" s="39"/>
      <c r="B6" s="24" t="s">
        <v>25</v>
      </c>
      <c r="C6" s="1"/>
      <c r="D6" s="17">
        <v>4</v>
      </c>
      <c r="E6" s="18">
        <f t="shared" si="0"/>
        <v>58</v>
      </c>
      <c r="F6" s="18">
        <f t="shared" si="1"/>
        <v>63</v>
      </c>
      <c r="G6" s="18">
        <f t="shared" si="2"/>
        <v>68</v>
      </c>
      <c r="H6" s="19">
        <f t="shared" si="3"/>
        <v>70</v>
      </c>
      <c r="I6" s="1"/>
      <c r="J6" s="47" t="s">
        <v>4</v>
      </c>
      <c r="K6" s="48">
        <v>14</v>
      </c>
    </row>
    <row r="7" spans="1:13" ht="15" customHeight="1" x14ac:dyDescent="0.25">
      <c r="A7" s="39"/>
      <c r="B7" s="1"/>
      <c r="C7" s="1"/>
      <c r="D7" s="17">
        <v>5</v>
      </c>
      <c r="E7" s="18">
        <f t="shared" si="0"/>
        <v>75</v>
      </c>
      <c r="F7" s="18">
        <f t="shared" si="1"/>
        <v>80</v>
      </c>
      <c r="G7" s="18">
        <f t="shared" si="2"/>
        <v>85</v>
      </c>
      <c r="H7" s="19">
        <f t="shared" si="3"/>
        <v>87</v>
      </c>
      <c r="I7" s="1"/>
      <c r="J7" s="47" t="s">
        <v>5</v>
      </c>
      <c r="K7" s="48">
        <v>18</v>
      </c>
    </row>
    <row r="8" spans="1:13" ht="15" customHeight="1" x14ac:dyDescent="0.25">
      <c r="A8" s="39"/>
      <c r="B8" s="1"/>
      <c r="C8" s="1"/>
      <c r="D8" s="17">
        <v>6</v>
      </c>
      <c r="E8" s="18">
        <f t="shared" si="0"/>
        <v>92</v>
      </c>
      <c r="F8" s="18">
        <f t="shared" si="1"/>
        <v>97</v>
      </c>
      <c r="G8" s="18">
        <f t="shared" si="2"/>
        <v>102</v>
      </c>
      <c r="H8" s="19">
        <f t="shared" si="3"/>
        <v>104</v>
      </c>
      <c r="I8" s="1"/>
      <c r="J8" s="47" t="s">
        <v>33</v>
      </c>
      <c r="K8" s="48">
        <v>21</v>
      </c>
    </row>
    <row r="9" spans="1:13" ht="15" customHeight="1" thickBot="1" x14ac:dyDescent="0.3">
      <c r="A9" s="39"/>
      <c r="B9" s="1"/>
      <c r="C9" s="1"/>
      <c r="D9" s="17">
        <v>7</v>
      </c>
      <c r="E9" s="18">
        <f t="shared" si="0"/>
        <v>109</v>
      </c>
      <c r="F9" s="18">
        <f t="shared" si="1"/>
        <v>114</v>
      </c>
      <c r="G9" s="18">
        <f t="shared" si="2"/>
        <v>119</v>
      </c>
      <c r="H9" s="19">
        <f t="shared" si="3"/>
        <v>121</v>
      </c>
      <c r="I9" s="1"/>
      <c r="J9" s="49" t="s">
        <v>38</v>
      </c>
      <c r="K9" s="50">
        <v>8</v>
      </c>
    </row>
    <row r="10" spans="1:13" x14ac:dyDescent="0.25">
      <c r="A10" s="39"/>
      <c r="B10" s="1"/>
      <c r="C10" s="1"/>
      <c r="D10" s="17">
        <v>8</v>
      </c>
      <c r="E10" s="18">
        <f t="shared" si="0"/>
        <v>126</v>
      </c>
      <c r="F10" s="18">
        <f t="shared" si="1"/>
        <v>131</v>
      </c>
      <c r="G10" s="18">
        <f t="shared" si="2"/>
        <v>136</v>
      </c>
      <c r="H10" s="19">
        <f t="shared" si="3"/>
        <v>138</v>
      </c>
      <c r="I10" s="1"/>
    </row>
    <row r="11" spans="1:13" ht="15" customHeight="1" x14ac:dyDescent="0.25">
      <c r="A11" s="39"/>
      <c r="B11" s="1"/>
      <c r="C11" s="1"/>
      <c r="D11" s="17">
        <v>9</v>
      </c>
      <c r="E11" s="18">
        <f t="shared" si="0"/>
        <v>143</v>
      </c>
      <c r="F11" s="18">
        <f t="shared" si="1"/>
        <v>148</v>
      </c>
      <c r="G11" s="18">
        <f t="shared" si="2"/>
        <v>153</v>
      </c>
      <c r="H11" s="19">
        <f t="shared" si="3"/>
        <v>155</v>
      </c>
      <c r="I11" s="1"/>
      <c r="J11" s="1"/>
      <c r="K11" s="1"/>
    </row>
    <row r="12" spans="1:13" ht="15" customHeight="1" x14ac:dyDescent="0.25">
      <c r="A12" s="39"/>
      <c r="B12" s="1"/>
      <c r="C12" s="1"/>
      <c r="D12" s="17">
        <v>10</v>
      </c>
      <c r="E12" s="18">
        <f t="shared" si="0"/>
        <v>160</v>
      </c>
      <c r="F12" s="18">
        <f t="shared" si="1"/>
        <v>165</v>
      </c>
      <c r="G12" s="18">
        <f t="shared" si="2"/>
        <v>170</v>
      </c>
      <c r="H12" s="19">
        <f t="shared" si="3"/>
        <v>172</v>
      </c>
      <c r="I12" s="1"/>
      <c r="J12" s="1"/>
      <c r="K12" s="1"/>
    </row>
    <row r="13" spans="1:13" ht="15" customHeight="1" x14ac:dyDescent="0.25">
      <c r="A13" s="39"/>
      <c r="B13" s="1"/>
      <c r="C13" s="1"/>
      <c r="D13" s="17">
        <v>11</v>
      </c>
      <c r="E13" s="18">
        <f t="shared" si="0"/>
        <v>177</v>
      </c>
      <c r="F13" s="18">
        <f t="shared" si="1"/>
        <v>182</v>
      </c>
      <c r="G13" s="18">
        <f t="shared" si="2"/>
        <v>187</v>
      </c>
      <c r="H13" s="19">
        <f t="shared" si="3"/>
        <v>189</v>
      </c>
      <c r="I13" s="1"/>
      <c r="J13" s="1"/>
      <c r="K13" s="1"/>
    </row>
    <row r="14" spans="1:13" ht="15" customHeight="1" x14ac:dyDescent="0.25">
      <c r="A14" s="39"/>
      <c r="B14" s="1"/>
      <c r="C14" s="1"/>
      <c r="D14" s="17">
        <v>12</v>
      </c>
      <c r="E14" s="18">
        <f t="shared" si="0"/>
        <v>194</v>
      </c>
      <c r="F14" s="18">
        <f t="shared" si="1"/>
        <v>199</v>
      </c>
      <c r="G14" s="18">
        <f t="shared" si="2"/>
        <v>204</v>
      </c>
      <c r="H14" s="19">
        <f t="shared" si="3"/>
        <v>206</v>
      </c>
      <c r="I14" s="1"/>
      <c r="J14" s="1"/>
      <c r="K14" s="1"/>
    </row>
    <row r="15" spans="1:13" ht="15" customHeight="1" x14ac:dyDescent="0.25">
      <c r="A15" s="39"/>
      <c r="B15" s="1"/>
      <c r="C15" s="1"/>
      <c r="D15" s="17">
        <v>13</v>
      </c>
      <c r="E15" s="18">
        <f t="shared" si="0"/>
        <v>211</v>
      </c>
      <c r="F15" s="18">
        <f t="shared" si="1"/>
        <v>216</v>
      </c>
      <c r="G15" s="18">
        <f t="shared" si="2"/>
        <v>221</v>
      </c>
      <c r="H15" s="19">
        <f t="shared" si="3"/>
        <v>223</v>
      </c>
      <c r="I15" s="1"/>
      <c r="J15" s="1"/>
      <c r="K15" s="1"/>
    </row>
    <row r="16" spans="1:13" ht="15" customHeight="1" x14ac:dyDescent="0.25">
      <c r="A16" s="39"/>
      <c r="B16" s="1"/>
      <c r="C16" s="1"/>
      <c r="D16" s="17">
        <v>14</v>
      </c>
      <c r="E16" s="18">
        <f t="shared" si="0"/>
        <v>228</v>
      </c>
      <c r="F16" s="18">
        <f t="shared" si="1"/>
        <v>233</v>
      </c>
      <c r="G16" s="18">
        <f t="shared" si="2"/>
        <v>238</v>
      </c>
      <c r="H16" s="19">
        <f t="shared" si="3"/>
        <v>240</v>
      </c>
      <c r="I16" s="1"/>
      <c r="J16" s="1"/>
      <c r="K16" s="1"/>
    </row>
    <row r="17" spans="1:11" ht="15" customHeight="1" x14ac:dyDescent="0.25">
      <c r="A17" s="39"/>
      <c r="B17" s="1"/>
      <c r="C17" s="1"/>
      <c r="D17" s="17">
        <v>15</v>
      </c>
      <c r="E17" s="18">
        <f t="shared" si="0"/>
        <v>245</v>
      </c>
      <c r="F17" s="18">
        <f t="shared" si="1"/>
        <v>250</v>
      </c>
      <c r="G17" s="18">
        <f t="shared" si="2"/>
        <v>255</v>
      </c>
      <c r="H17" s="19">
        <f t="shared" si="3"/>
        <v>257</v>
      </c>
      <c r="I17" s="1"/>
      <c r="J17" s="1"/>
      <c r="K17" s="1"/>
    </row>
    <row r="18" spans="1:11" ht="15" customHeight="1" x14ac:dyDescent="0.25">
      <c r="A18" s="39"/>
      <c r="B18" s="1"/>
      <c r="C18" s="1"/>
      <c r="D18" s="17">
        <v>16</v>
      </c>
      <c r="E18" s="18">
        <f t="shared" si="0"/>
        <v>262</v>
      </c>
      <c r="F18" s="18">
        <f t="shared" si="1"/>
        <v>267</v>
      </c>
      <c r="G18" s="18">
        <f t="shared" si="2"/>
        <v>272</v>
      </c>
      <c r="H18" s="19">
        <f t="shared" si="3"/>
        <v>274</v>
      </c>
      <c r="I18" s="1"/>
      <c r="J18" s="1"/>
      <c r="K18" s="1"/>
    </row>
    <row r="19" spans="1:11" ht="15" customHeight="1" x14ac:dyDescent="0.25">
      <c r="A19" s="39"/>
      <c r="B19" s="1"/>
      <c r="C19" s="1"/>
      <c r="D19" s="17">
        <v>17</v>
      </c>
      <c r="E19" s="18">
        <f t="shared" si="0"/>
        <v>279</v>
      </c>
      <c r="F19" s="18">
        <f t="shared" si="1"/>
        <v>284</v>
      </c>
      <c r="G19" s="18">
        <f t="shared" si="2"/>
        <v>289</v>
      </c>
      <c r="H19" s="19">
        <f t="shared" si="3"/>
        <v>291</v>
      </c>
      <c r="I19" s="1"/>
      <c r="J19" s="1"/>
      <c r="K19" s="1"/>
    </row>
    <row r="20" spans="1:11" ht="15" customHeight="1" x14ac:dyDescent="0.25">
      <c r="A20" s="39"/>
      <c r="B20" s="1"/>
      <c r="C20" s="1"/>
      <c r="D20" s="17">
        <v>18</v>
      </c>
      <c r="E20" s="18">
        <f t="shared" si="0"/>
        <v>296</v>
      </c>
      <c r="F20" s="18">
        <f t="shared" si="1"/>
        <v>301</v>
      </c>
      <c r="G20" s="18">
        <f t="shared" si="2"/>
        <v>306</v>
      </c>
      <c r="H20" s="19">
        <f t="shared" si="3"/>
        <v>308</v>
      </c>
      <c r="I20" s="1"/>
      <c r="J20" s="1"/>
      <c r="K20" s="1"/>
    </row>
    <row r="21" spans="1:11" ht="15" customHeight="1" x14ac:dyDescent="0.25">
      <c r="A21" s="39"/>
      <c r="B21" s="1"/>
      <c r="C21" s="1"/>
      <c r="D21" s="17">
        <v>19</v>
      </c>
      <c r="E21" s="18">
        <f t="shared" si="0"/>
        <v>313</v>
      </c>
      <c r="F21" s="18">
        <f t="shared" si="1"/>
        <v>318</v>
      </c>
      <c r="G21" s="18">
        <f t="shared" si="2"/>
        <v>323</v>
      </c>
      <c r="H21" s="19">
        <f t="shared" si="3"/>
        <v>325</v>
      </c>
      <c r="I21" s="1"/>
      <c r="J21" s="1"/>
      <c r="K21" s="1"/>
    </row>
    <row r="22" spans="1:11" ht="15" customHeight="1" x14ac:dyDescent="0.25">
      <c r="A22" s="39"/>
      <c r="B22" s="1"/>
      <c r="C22" s="1"/>
      <c r="D22" s="17">
        <v>20</v>
      </c>
      <c r="E22" s="18">
        <f t="shared" si="0"/>
        <v>330</v>
      </c>
      <c r="F22" s="18">
        <f t="shared" si="1"/>
        <v>335</v>
      </c>
      <c r="G22" s="18">
        <f t="shared" si="2"/>
        <v>340</v>
      </c>
      <c r="H22" s="19">
        <f t="shared" si="3"/>
        <v>342</v>
      </c>
      <c r="I22" s="1"/>
      <c r="J22" s="1"/>
      <c r="K22" s="1"/>
    </row>
    <row r="23" spans="1:11" ht="15" customHeight="1" x14ac:dyDescent="0.25">
      <c r="A23" s="39"/>
      <c r="B23" s="1"/>
      <c r="C23" s="1"/>
      <c r="D23" s="17">
        <v>21</v>
      </c>
      <c r="E23" s="18">
        <f t="shared" si="0"/>
        <v>347</v>
      </c>
      <c r="F23" s="18">
        <f t="shared" si="1"/>
        <v>352</v>
      </c>
      <c r="G23" s="18">
        <f t="shared" si="2"/>
        <v>357</v>
      </c>
      <c r="H23" s="19">
        <f t="shared" si="3"/>
        <v>359</v>
      </c>
      <c r="I23" s="1"/>
      <c r="J23" s="1"/>
      <c r="K23" s="1"/>
    </row>
    <row r="24" spans="1:11" ht="15" customHeight="1" x14ac:dyDescent="0.25">
      <c r="A24" s="39"/>
      <c r="B24" s="1"/>
      <c r="C24" s="1"/>
      <c r="D24" s="17">
        <v>22</v>
      </c>
      <c r="E24" s="18">
        <f t="shared" si="0"/>
        <v>364</v>
      </c>
      <c r="F24" s="18">
        <f t="shared" si="1"/>
        <v>369</v>
      </c>
      <c r="G24" s="18">
        <f t="shared" si="2"/>
        <v>374</v>
      </c>
      <c r="H24" s="19">
        <f t="shared" si="3"/>
        <v>376</v>
      </c>
      <c r="I24" s="1"/>
      <c r="J24" s="1"/>
      <c r="K24" s="1"/>
    </row>
    <row r="25" spans="1:11" ht="15" customHeight="1" x14ac:dyDescent="0.25">
      <c r="A25" s="39"/>
      <c r="B25" s="1"/>
      <c r="C25" s="1"/>
      <c r="D25" s="17">
        <v>23</v>
      </c>
      <c r="E25" s="18">
        <f t="shared" si="0"/>
        <v>381</v>
      </c>
      <c r="F25" s="18">
        <f t="shared" si="1"/>
        <v>386</v>
      </c>
      <c r="G25" s="18">
        <f t="shared" si="2"/>
        <v>391</v>
      </c>
      <c r="H25" s="19">
        <f t="shared" si="3"/>
        <v>393</v>
      </c>
      <c r="I25" s="1"/>
      <c r="J25" s="1"/>
      <c r="K25" s="1"/>
    </row>
    <row r="26" spans="1:11" ht="15" customHeight="1" x14ac:dyDescent="0.25">
      <c r="A26" s="39"/>
      <c r="B26" s="1"/>
      <c r="C26" s="1"/>
      <c r="D26" s="17">
        <v>24</v>
      </c>
      <c r="E26" s="18">
        <f t="shared" si="0"/>
        <v>398</v>
      </c>
      <c r="F26" s="18">
        <f t="shared" si="1"/>
        <v>403</v>
      </c>
      <c r="G26" s="18">
        <f t="shared" si="2"/>
        <v>408</v>
      </c>
      <c r="H26" s="19">
        <f t="shared" si="3"/>
        <v>410</v>
      </c>
      <c r="I26" s="1"/>
      <c r="J26" s="1"/>
      <c r="K26" s="1"/>
    </row>
    <row r="27" spans="1:11" ht="15" customHeight="1" x14ac:dyDescent="0.25">
      <c r="A27" s="39"/>
      <c r="B27" s="1"/>
      <c r="C27" s="1"/>
      <c r="D27" s="17">
        <v>25</v>
      </c>
      <c r="E27" s="18">
        <f t="shared" si="0"/>
        <v>415</v>
      </c>
      <c r="F27" s="18">
        <f t="shared" si="1"/>
        <v>420</v>
      </c>
      <c r="G27" s="18">
        <f t="shared" si="2"/>
        <v>425</v>
      </c>
      <c r="H27" s="19">
        <f t="shared" si="3"/>
        <v>427</v>
      </c>
      <c r="I27" s="1"/>
      <c r="J27" s="1"/>
      <c r="K27" s="1"/>
    </row>
    <row r="28" spans="1:11" ht="15" customHeight="1" x14ac:dyDescent="0.25">
      <c r="A28" s="39"/>
      <c r="B28" s="1"/>
      <c r="C28" s="1"/>
      <c r="D28" s="17">
        <v>26</v>
      </c>
      <c r="E28" s="18">
        <f t="shared" si="0"/>
        <v>432</v>
      </c>
      <c r="F28" s="18">
        <f t="shared" si="1"/>
        <v>437</v>
      </c>
      <c r="G28" s="18">
        <f t="shared" si="2"/>
        <v>442</v>
      </c>
      <c r="H28" s="19">
        <f t="shared" si="3"/>
        <v>444</v>
      </c>
      <c r="I28" s="1"/>
      <c r="J28" s="1"/>
      <c r="K28" s="1"/>
    </row>
    <row r="29" spans="1:11" ht="15" customHeight="1" x14ac:dyDescent="0.25">
      <c r="A29" s="39"/>
      <c r="B29" s="1"/>
      <c r="C29" s="1"/>
      <c r="D29" s="17">
        <v>27</v>
      </c>
      <c r="E29" s="18">
        <f t="shared" si="0"/>
        <v>449</v>
      </c>
      <c r="F29" s="18">
        <f t="shared" si="1"/>
        <v>454</v>
      </c>
      <c r="G29" s="18">
        <f t="shared" si="2"/>
        <v>459</v>
      </c>
      <c r="H29" s="19">
        <f t="shared" si="3"/>
        <v>461</v>
      </c>
      <c r="I29" s="1"/>
      <c r="J29" s="1"/>
      <c r="K29" s="1"/>
    </row>
    <row r="30" spans="1:11" ht="15" customHeight="1" x14ac:dyDescent="0.25">
      <c r="A30" s="39"/>
      <c r="B30" s="1"/>
      <c r="C30" s="1"/>
      <c r="D30" s="17">
        <v>28</v>
      </c>
      <c r="E30" s="18">
        <f t="shared" si="0"/>
        <v>466</v>
      </c>
      <c r="F30" s="18">
        <f t="shared" si="1"/>
        <v>471</v>
      </c>
      <c r="G30" s="18">
        <f t="shared" si="2"/>
        <v>476</v>
      </c>
      <c r="H30" s="19">
        <f t="shared" si="3"/>
        <v>478</v>
      </c>
      <c r="I30" s="1"/>
      <c r="J30" s="1"/>
      <c r="K30" s="1"/>
    </row>
    <row r="31" spans="1:11" ht="15" customHeight="1" x14ac:dyDescent="0.25">
      <c r="A31" s="39"/>
      <c r="B31" s="1"/>
      <c r="C31" s="1"/>
      <c r="D31" s="17">
        <v>29</v>
      </c>
      <c r="E31" s="18">
        <f t="shared" si="0"/>
        <v>483</v>
      </c>
      <c r="F31" s="18">
        <f t="shared" si="1"/>
        <v>488</v>
      </c>
      <c r="G31" s="18">
        <f t="shared" si="2"/>
        <v>493</v>
      </c>
      <c r="H31" s="19">
        <f t="shared" si="3"/>
        <v>495</v>
      </c>
      <c r="I31" s="1"/>
      <c r="J31" s="1"/>
      <c r="K31" s="1"/>
    </row>
    <row r="32" spans="1:11" ht="15" customHeight="1" x14ac:dyDescent="0.25">
      <c r="A32" s="39"/>
      <c r="B32" s="1"/>
      <c r="C32" s="1"/>
      <c r="D32" s="17">
        <v>30</v>
      </c>
      <c r="E32" s="18">
        <f t="shared" si="0"/>
        <v>500</v>
      </c>
      <c r="F32" s="18">
        <f t="shared" si="1"/>
        <v>505</v>
      </c>
      <c r="G32" s="18">
        <f t="shared" si="2"/>
        <v>510</v>
      </c>
      <c r="H32" s="19">
        <f t="shared" si="3"/>
        <v>512</v>
      </c>
      <c r="I32" s="1"/>
      <c r="J32" s="1"/>
      <c r="K32" s="1"/>
    </row>
    <row r="33" spans="1:11" ht="15" customHeight="1" x14ac:dyDescent="0.25">
      <c r="A33" s="39"/>
      <c r="B33" s="1"/>
      <c r="C33" s="1"/>
      <c r="D33" s="17">
        <v>31</v>
      </c>
      <c r="E33" s="18">
        <f t="shared" si="0"/>
        <v>517</v>
      </c>
      <c r="F33" s="18">
        <f t="shared" si="1"/>
        <v>522</v>
      </c>
      <c r="G33" s="18">
        <f t="shared" si="2"/>
        <v>527</v>
      </c>
      <c r="H33" s="19">
        <f t="shared" si="3"/>
        <v>529</v>
      </c>
      <c r="I33" s="1"/>
      <c r="J33" s="1"/>
      <c r="K33" s="1"/>
    </row>
    <row r="34" spans="1:11" ht="15.75" thickBot="1" x14ac:dyDescent="0.3">
      <c r="A34" s="39"/>
      <c r="B34" s="1"/>
      <c r="C34" s="1"/>
      <c r="D34" s="20">
        <v>32</v>
      </c>
      <c r="E34" s="21">
        <f t="shared" si="0"/>
        <v>534</v>
      </c>
      <c r="F34" s="21">
        <f t="shared" si="1"/>
        <v>539</v>
      </c>
      <c r="G34" s="21">
        <f t="shared" si="2"/>
        <v>544</v>
      </c>
      <c r="H34" s="22">
        <f t="shared" si="3"/>
        <v>546</v>
      </c>
      <c r="I34" s="1"/>
      <c r="J34" s="1"/>
      <c r="K34" s="1"/>
    </row>
    <row r="35" spans="1:11" x14ac:dyDescent="0.25">
      <c r="A35" s="39"/>
      <c r="B35" s="39"/>
      <c r="C35" s="39"/>
      <c r="D35" s="39"/>
      <c r="E35" s="39"/>
      <c r="F35" s="39"/>
      <c r="G35" s="39"/>
      <c r="H35" s="1"/>
      <c r="I35" s="1"/>
      <c r="J35" s="1"/>
      <c r="K35" s="1"/>
    </row>
  </sheetData>
  <sheetProtection selectLockedCells="1" selectUnlockedCells="1"/>
  <mergeCells count="1"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Classe</vt:lpstr>
      <vt:lpstr>Feuil2</vt:lpstr>
      <vt:lpstr>Feuil1</vt:lpstr>
      <vt:lpstr>Elève</vt:lpstr>
      <vt:lpstr>Liste 6ème</vt:lpstr>
      <vt:lpstr>ref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Vincent</cp:lastModifiedBy>
  <dcterms:created xsi:type="dcterms:W3CDTF">2017-10-30T16:06:34Z</dcterms:created>
  <dcterms:modified xsi:type="dcterms:W3CDTF">2017-11-04T14:37:04Z</dcterms:modified>
</cp:coreProperties>
</file>