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doors\Code\stream\sgdbscan\"/>
    </mc:Choice>
  </mc:AlternateContent>
  <xr:revisionPtr revIDLastSave="0" documentId="13_ncr:1_{6E2CA5FE-43BD-4A58-808A-052B2308E1DF}" xr6:coauthVersionLast="47" xr6:coauthVersionMax="47" xr10:uidLastSave="{00000000-0000-0000-0000-000000000000}"/>
  <bookViews>
    <workbookView xWindow="-120" yWindow="-120" windowWidth="29040" windowHeight="15720" activeTab="2" xr2:uid="{4F7C4B3E-96C8-491D-87E0-B7A086813C9A}"/>
  </bookViews>
  <sheets>
    <sheet name="quality" sheetId="1" r:id="rId1"/>
    <sheet name="datasets" sheetId="2" r:id="rId2"/>
    <sheet name="TIME" sheetId="3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0" i="3" l="1"/>
  <c r="Q30" i="3"/>
  <c r="P30" i="3"/>
  <c r="O30" i="3"/>
  <c r="N30" i="3"/>
  <c r="M30" i="3"/>
  <c r="C30" i="3"/>
  <c r="R17" i="3"/>
  <c r="Q17" i="3"/>
  <c r="P17" i="3"/>
  <c r="O17" i="3"/>
  <c r="N17" i="3"/>
  <c r="M17" i="3"/>
  <c r="C17" i="3"/>
  <c r="R8" i="3"/>
  <c r="Q8" i="3"/>
  <c r="P8" i="3"/>
  <c r="O8" i="3"/>
  <c r="N8" i="3"/>
  <c r="M8" i="3"/>
  <c r="E8" i="3"/>
  <c r="C8" i="3"/>
  <c r="D31" i="1"/>
  <c r="C31" i="1"/>
  <c r="B31" i="1"/>
  <c r="D14" i="1"/>
  <c r="C14" i="1"/>
  <c r="B14" i="1"/>
</calcChain>
</file>

<file path=xl/sharedStrings.xml><?xml version="1.0" encoding="utf-8"?>
<sst xmlns="http://schemas.openxmlformats.org/spreadsheetml/2006/main" count="155" uniqueCount="74">
  <si>
    <t>purity</t>
    <phoneticPr fontId="3" type="noConversion"/>
  </si>
  <si>
    <t>ari</t>
    <phoneticPr fontId="3" type="noConversion"/>
  </si>
  <si>
    <t>ami</t>
    <phoneticPr fontId="3" type="noConversion"/>
  </si>
  <si>
    <t>Aggregation</t>
    <phoneticPr fontId="3" type="noConversion"/>
  </si>
  <si>
    <t>Compound</t>
    <phoneticPr fontId="3" type="noConversion"/>
  </si>
  <si>
    <t>D31</t>
    <phoneticPr fontId="3" type="noConversion"/>
  </si>
  <si>
    <t>flame</t>
    <phoneticPr fontId="3" type="noConversion"/>
  </si>
  <si>
    <t>g2-2-30</t>
    <phoneticPr fontId="3" type="noConversion"/>
  </si>
  <si>
    <t>g2-4-30</t>
    <phoneticPr fontId="3" type="noConversion"/>
  </si>
  <si>
    <t>iris</t>
  </si>
  <si>
    <t>jain</t>
    <phoneticPr fontId="3" type="noConversion"/>
  </si>
  <si>
    <t>pathbased</t>
    <phoneticPr fontId="3" type="noConversion"/>
  </si>
  <si>
    <t>R15</t>
    <phoneticPr fontId="3" type="noConversion"/>
  </si>
  <si>
    <t>spiral</t>
    <phoneticPr fontId="3" type="noConversion"/>
  </si>
  <si>
    <t>Average</t>
    <phoneticPr fontId="3" type="noConversion"/>
  </si>
  <si>
    <t>GMCLU</t>
    <phoneticPr fontId="1" type="noConversion"/>
  </si>
  <si>
    <t>数据集</t>
  </si>
  <si>
    <t>数量</t>
  </si>
  <si>
    <t>纬度</t>
  </si>
  <si>
    <t>类</t>
  </si>
  <si>
    <t>Aggaregation</t>
  </si>
  <si>
    <t>Compound</t>
  </si>
  <si>
    <t>D31</t>
  </si>
  <si>
    <t>Flame</t>
  </si>
  <si>
    <t>G2-2-30</t>
  </si>
  <si>
    <t>G2-4-30</t>
  </si>
  <si>
    <t>Iris</t>
  </si>
  <si>
    <t>Jain</t>
  </si>
  <si>
    <t>Pathbased</t>
  </si>
  <si>
    <t>R15</t>
  </si>
  <si>
    <t>Spiral</t>
  </si>
  <si>
    <t>datasets</t>
  </si>
  <si>
    <t>flame</t>
  </si>
  <si>
    <t>g2-4-30</t>
  </si>
  <si>
    <t>spiral</t>
  </si>
  <si>
    <t>Average</t>
  </si>
  <si>
    <t>purity</t>
    <phoneticPr fontId="1" type="noConversion"/>
  </si>
  <si>
    <t>ari</t>
    <phoneticPr fontId="1" type="noConversion"/>
  </si>
  <si>
    <t>ami</t>
    <phoneticPr fontId="1" type="noConversion"/>
  </si>
  <si>
    <t>DBSCAN</t>
  </si>
  <si>
    <t>DBSCAN</t>
    <phoneticPr fontId="1" type="noConversion"/>
  </si>
  <si>
    <t>birch2</t>
    <phoneticPr fontId="3" type="noConversion"/>
  </si>
  <si>
    <t>minPts</t>
    <phoneticPr fontId="3" type="noConversion"/>
  </si>
  <si>
    <t>time</t>
    <phoneticPr fontId="3" type="noConversion"/>
  </si>
  <si>
    <t>memory</t>
    <phoneticPr fontId="3" type="noConversion"/>
  </si>
  <si>
    <t>memory(KB)</t>
    <phoneticPr fontId="3" type="noConversion"/>
  </si>
  <si>
    <t>-</t>
    <phoneticPr fontId="3" type="noConversion"/>
  </si>
  <si>
    <t>skin</t>
    <phoneticPr fontId="3" type="noConversion"/>
  </si>
  <si>
    <t>时间（秒）</t>
    <phoneticPr fontId="1" type="noConversion"/>
  </si>
  <si>
    <t>Birch2</t>
    <phoneticPr fontId="1" type="noConversion"/>
  </si>
  <si>
    <t>Skin</t>
    <phoneticPr fontId="1" type="noConversion"/>
  </si>
  <si>
    <t>UrbanGB</t>
    <phoneticPr fontId="1" type="noConversion"/>
  </si>
  <si>
    <t>minPts</t>
    <phoneticPr fontId="1" type="noConversion"/>
  </si>
  <si>
    <r>
      <rPr>
        <sz val="11"/>
        <color theme="1"/>
        <rFont val="Segoe UI"/>
        <family val="2"/>
        <charset val="161"/>
      </rPr>
      <t>ϵ</t>
    </r>
    <r>
      <rPr>
        <sz val="11"/>
        <color theme="1"/>
        <rFont val="等线"/>
        <scheme val="minor"/>
      </rPr>
      <t>=0.005</t>
    </r>
    <phoneticPr fontId="1" type="noConversion"/>
  </si>
  <si>
    <r>
      <rPr>
        <sz val="11"/>
        <color theme="1"/>
        <rFont val="Segoe UI"/>
        <family val="2"/>
        <charset val="161"/>
      </rPr>
      <t>ϵ</t>
    </r>
    <r>
      <rPr>
        <sz val="11"/>
        <color theme="1"/>
        <rFont val="等线"/>
        <scheme val="minor"/>
      </rPr>
      <t>=0.01</t>
    </r>
    <phoneticPr fontId="1" type="noConversion"/>
  </si>
  <si>
    <r>
      <rPr>
        <sz val="11"/>
        <color theme="1"/>
        <rFont val="Segoe UI"/>
        <family val="2"/>
        <charset val="161"/>
      </rPr>
      <t>ϵ</t>
    </r>
    <r>
      <rPr>
        <sz val="11"/>
        <color theme="1"/>
        <rFont val="等线"/>
        <scheme val="minor"/>
      </rPr>
      <t>=0.05</t>
    </r>
    <phoneticPr fontId="1" type="noConversion"/>
  </si>
  <si>
    <t>超时</t>
    <phoneticPr fontId="1" type="noConversion"/>
  </si>
  <si>
    <t>GBSCAN</t>
    <phoneticPr fontId="1" type="noConversion"/>
  </si>
  <si>
    <t>-</t>
    <phoneticPr fontId="1" type="noConversion"/>
  </si>
  <si>
    <t>urbanGB</t>
    <phoneticPr fontId="3" type="noConversion"/>
  </si>
  <si>
    <t>条件</t>
    <phoneticPr fontId="3" type="noConversion"/>
  </si>
  <si>
    <t>数据</t>
    <phoneticPr fontId="3" type="noConversion"/>
  </si>
  <si>
    <t>DBSCAN</t>
    <phoneticPr fontId="3" type="noConversion"/>
  </si>
  <si>
    <t>GBSCAN(avg)</t>
    <phoneticPr fontId="3" type="noConversion"/>
  </si>
  <si>
    <t>DBSCAN(m=5)</t>
    <phoneticPr fontId="3" type="noConversion"/>
  </si>
  <si>
    <t>DBSCAN(m=50)</t>
    <phoneticPr fontId="3" type="noConversion"/>
  </si>
  <si>
    <t>DBSCAN(m=100)</t>
    <phoneticPr fontId="3" type="noConversion"/>
  </si>
  <si>
    <t>Birch2</t>
    <phoneticPr fontId="3" type="noConversion"/>
  </si>
  <si>
    <t>Skin</t>
    <phoneticPr fontId="3" type="noConversion"/>
  </si>
  <si>
    <t>UrbanGB</t>
    <phoneticPr fontId="3" type="noConversion"/>
  </si>
  <si>
    <t>GBSCAN</t>
    <phoneticPr fontId="3" type="noConversion"/>
  </si>
  <si>
    <t>DBSCAN: minPts=5</t>
    <phoneticPr fontId="3" type="noConversion"/>
  </si>
  <si>
    <t>DBSCAN: minPts=50</t>
    <phoneticPr fontId="3" type="noConversion"/>
  </si>
  <si>
    <t>DBSCAN: minPts=100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</si>
</sst>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0_ "/>
    <numFmt numFmtId="178" formatCode="0.00_ "/>
  </numFmts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scheme val="minor"/>
    </font>
    <font>
      <sz val="9"/>
      <name val="等线"/>
      <scheme val="minor"/>
    </font>
    <font>
      <sz val="11"/>
      <color theme="1"/>
      <name val="等线"/>
      <family val="2"/>
      <charset val="161"/>
      <scheme val="minor"/>
    </font>
    <font>
      <sz val="11"/>
      <color theme="1"/>
      <name val="Segoe U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3" borderId="0" xfId="0" applyFill="1">
      <alignment vertical="center"/>
    </xf>
    <xf numFmtId="177" fontId="0" fillId="3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ϵ=0.005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0.00_);[Red]\(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[2]Sheet4!$H$40:$H$43</c15:sqref>
                  </c15:fullRef>
                </c:ext>
              </c:extLst>
              <c:f>[2]Sheet4!$H$41:$H$43</c:f>
              <c:strCache>
                <c:ptCount val="3"/>
                <c:pt idx="0">
                  <c:v>Birch2</c:v>
                </c:pt>
                <c:pt idx="1">
                  <c:v>Skin</c:v>
                </c:pt>
                <c:pt idx="2">
                  <c:v>UrbanGB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[2]Sheet4!$I$40:$I$43</c15:sqref>
                  </c15:fullRef>
                </c:ext>
              </c:extLst>
              <c:f>[2]Sheet4!$I$41:$I$43</c:f>
              <c:numCache>
                <c:formatCode>General</c:formatCode>
                <c:ptCount val="3"/>
                <c:pt idx="0">
                  <c:v>1.6759999999999999</c:v>
                </c:pt>
                <c:pt idx="1">
                  <c:v>5.1189999999999998</c:v>
                </c:pt>
                <c:pt idx="2">
                  <c:v>5.4050000000000002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85-426E-BF47-36140B0F3CDB}"/>
            </c:ext>
          </c:extLst>
        </c:ser>
        <c:ser>
          <c:idx val="1"/>
          <c:order val="1"/>
          <c:tx>
            <c:v>ϵ=0.01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[2]Sheet4!$H$40:$H$43</c15:sqref>
                  </c15:fullRef>
                </c:ext>
              </c:extLst>
              <c:f>[2]Sheet4!$H$41:$H$43</c:f>
              <c:strCache>
                <c:ptCount val="3"/>
                <c:pt idx="0">
                  <c:v>Birch2</c:v>
                </c:pt>
                <c:pt idx="1">
                  <c:v>Skin</c:v>
                </c:pt>
                <c:pt idx="2">
                  <c:v>UrbanGB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[2]Sheet4!$J$40:$J$43</c15:sqref>
                  </c15:fullRef>
                </c:ext>
              </c:extLst>
              <c:f>[2]Sheet4!$J$41:$J$43</c:f>
              <c:numCache>
                <c:formatCode>General</c:formatCode>
                <c:ptCount val="3"/>
                <c:pt idx="0">
                  <c:v>1.524</c:v>
                </c:pt>
                <c:pt idx="1">
                  <c:v>4.8600000000000003</c:v>
                </c:pt>
                <c:pt idx="2">
                  <c:v>5.3170000000000002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85-426E-BF47-36140B0F3CDB}"/>
            </c:ext>
          </c:extLst>
        </c:ser>
        <c:ser>
          <c:idx val="2"/>
          <c:order val="2"/>
          <c:tx>
            <c:v>ϵ=0.05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[2]Sheet4!$H$40:$H$43</c15:sqref>
                  </c15:fullRef>
                </c:ext>
              </c:extLst>
              <c:f>[2]Sheet4!$H$41:$H$43</c:f>
              <c:strCache>
                <c:ptCount val="3"/>
                <c:pt idx="0">
                  <c:v>Birch2</c:v>
                </c:pt>
                <c:pt idx="1">
                  <c:v>Skin</c:v>
                </c:pt>
                <c:pt idx="2">
                  <c:v>UrbanGB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[2]Sheet4!$K$40:$K$43</c15:sqref>
                  </c15:fullRef>
                </c:ext>
              </c:extLst>
              <c:f>[2]Sheet4!$K$41:$K$43</c:f>
              <c:numCache>
                <c:formatCode>General</c:formatCode>
                <c:ptCount val="3"/>
                <c:pt idx="0">
                  <c:v>1.468</c:v>
                </c:pt>
                <c:pt idx="1">
                  <c:v>4.0999999999999996</c:v>
                </c:pt>
                <c:pt idx="2">
                  <c:v>5.2750000000000004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85-426E-BF47-36140B0F3C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06627887"/>
        <c:axId val="406627471"/>
      </c:barChart>
      <c:catAx>
        <c:axId val="406627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数据集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6627471"/>
        <c:crosses val="autoZero"/>
        <c:auto val="1"/>
        <c:lblAlgn val="ctr"/>
        <c:lblOffset val="100"/>
        <c:noMultiLvlLbl val="0"/>
      </c:catAx>
      <c:valAx>
        <c:axId val="4066274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时间：秒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662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ϵ=0.005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[2]Sheet4!$O$40:$O$43</c15:sqref>
                  </c15:fullRef>
                </c:ext>
              </c:extLst>
              <c:f>[2]Sheet4!$O$41:$O$43</c:f>
              <c:strCache>
                <c:ptCount val="3"/>
                <c:pt idx="0">
                  <c:v>Birch2</c:v>
                </c:pt>
                <c:pt idx="1">
                  <c:v>Skin</c:v>
                </c:pt>
                <c:pt idx="2">
                  <c:v>UrbanGB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[2]Sheet4!$P$40:$P$43</c15:sqref>
                  </c15:fullRef>
                </c:ext>
              </c:extLst>
              <c:f>[2]Sheet4!$P$41:$P$43</c:f>
              <c:numCache>
                <c:formatCode>General</c:formatCode>
                <c:ptCount val="3"/>
                <c:pt idx="0">
                  <c:v>235</c:v>
                </c:pt>
                <c:pt idx="1">
                  <c:v>272</c:v>
                </c:pt>
                <c:pt idx="2">
                  <c:v>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46-4416-93AC-1D802E5C9243}"/>
            </c:ext>
          </c:extLst>
        </c:ser>
        <c:ser>
          <c:idx val="1"/>
          <c:order val="1"/>
          <c:tx>
            <c:v>ϵ=0.01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[2]Sheet4!$O$40:$O$43</c15:sqref>
                  </c15:fullRef>
                </c:ext>
              </c:extLst>
              <c:f>[2]Sheet4!$O$41:$O$43</c:f>
              <c:strCache>
                <c:ptCount val="3"/>
                <c:pt idx="0">
                  <c:v>Birch2</c:v>
                </c:pt>
                <c:pt idx="1">
                  <c:v>Skin</c:v>
                </c:pt>
                <c:pt idx="2">
                  <c:v>UrbanGB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[2]Sheet4!$Q$40:$Q$43</c15:sqref>
                  </c15:fullRef>
                </c:ext>
              </c:extLst>
              <c:f>[2]Sheet4!$Q$41:$Q$43</c:f>
              <c:numCache>
                <c:formatCode>General</c:formatCode>
                <c:ptCount val="3"/>
                <c:pt idx="0">
                  <c:v>232</c:v>
                </c:pt>
                <c:pt idx="1">
                  <c:v>270</c:v>
                </c:pt>
                <c:pt idx="2">
                  <c:v>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46-4416-93AC-1D802E5C9243}"/>
            </c:ext>
          </c:extLst>
        </c:ser>
        <c:ser>
          <c:idx val="2"/>
          <c:order val="2"/>
          <c:tx>
            <c:v>ϵ=0.05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[2]Sheet4!$O$40:$O$43</c15:sqref>
                  </c15:fullRef>
                </c:ext>
              </c:extLst>
              <c:f>[2]Sheet4!$O$41:$O$43</c:f>
              <c:strCache>
                <c:ptCount val="3"/>
                <c:pt idx="0">
                  <c:v>Birch2</c:v>
                </c:pt>
                <c:pt idx="1">
                  <c:v>Skin</c:v>
                </c:pt>
                <c:pt idx="2">
                  <c:v>UrbanGB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[2]Sheet4!$R$40:$R$43</c15:sqref>
                  </c15:fullRef>
                </c:ext>
              </c:extLst>
              <c:f>[2]Sheet4!$R$41:$R$43</c:f>
              <c:numCache>
                <c:formatCode>General</c:formatCode>
                <c:ptCount val="3"/>
                <c:pt idx="0">
                  <c:v>231</c:v>
                </c:pt>
                <c:pt idx="1">
                  <c:v>241</c:v>
                </c:pt>
                <c:pt idx="2">
                  <c:v>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46-4416-93AC-1D802E5C9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404223"/>
        <c:axId val="645401727"/>
      </c:barChart>
      <c:catAx>
        <c:axId val="645404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数据集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5401727"/>
        <c:crosses val="autoZero"/>
        <c:auto val="1"/>
        <c:lblAlgn val="ctr"/>
        <c:lblOffset val="100"/>
        <c:noMultiLvlLbl val="0"/>
      </c:catAx>
      <c:valAx>
        <c:axId val="64540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内存：</a:t>
                </a:r>
                <a:r>
                  <a:rPr lang="en-US" altLang="zh-CN"/>
                  <a:t>MB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540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168087</xdr:colOff>
      <xdr:row>44</xdr:row>
      <xdr:rowOff>17929</xdr:rowOff>
    </xdr:from>
    <xdr:to>
      <xdr:col>11</xdr:col>
      <xdr:colOff>549087</xdr:colOff>
      <xdr:row>60</xdr:row>
      <xdr:rowOff>71717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C3A6AB6-2A1E-4B42-A008-FE8FB614A4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246529</xdr:colOff>
      <xdr:row>30</xdr:row>
      <xdr:rowOff>40342</xdr:rowOff>
    </xdr:from>
    <xdr:to>
      <xdr:col>28</xdr:col>
      <xdr:colOff>33617</xdr:colOff>
      <xdr:row>46</xdr:row>
      <xdr:rowOff>94130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556F42E-4D41-418B-BBC3-1625B8DB06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4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mall"/>
      <sheetName val="Sheet1"/>
      <sheetName val="middle"/>
      <sheetName val="small-new"/>
      <sheetName val="Sheet5"/>
      <sheetName val="Sheet3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>
        <row r="40">
          <cell r="H40" t="str">
            <v>条件</v>
          </cell>
          <cell r="I40">
            <v>5.0000000000000001E-3</v>
          </cell>
          <cell r="J40">
            <v>0.01</v>
          </cell>
          <cell r="K40">
            <v>0.05</v>
          </cell>
          <cell r="O40" t="str">
            <v>条件</v>
          </cell>
          <cell r="P40">
            <v>5.0000000000000001E-3</v>
          </cell>
          <cell r="Q40">
            <v>0.01</v>
          </cell>
          <cell r="R40">
            <v>0.05</v>
          </cell>
        </row>
        <row r="41">
          <cell r="H41" t="str">
            <v>Birch2</v>
          </cell>
          <cell r="I41">
            <v>1.6759999999999999</v>
          </cell>
          <cell r="J41">
            <v>1.524</v>
          </cell>
          <cell r="K41">
            <v>1.468</v>
          </cell>
          <cell r="O41" t="str">
            <v>Birch2</v>
          </cell>
          <cell r="P41">
            <v>235</v>
          </cell>
          <cell r="Q41">
            <v>232</v>
          </cell>
          <cell r="R41">
            <v>231</v>
          </cell>
        </row>
        <row r="42">
          <cell r="H42" t="str">
            <v>Skin</v>
          </cell>
          <cell r="I42">
            <v>5.1189999999999998</v>
          </cell>
          <cell r="J42">
            <v>4.8600000000000003</v>
          </cell>
          <cell r="K42">
            <v>4.0999999999999996</v>
          </cell>
          <cell r="O42" t="str">
            <v>Skin</v>
          </cell>
          <cell r="P42">
            <v>272</v>
          </cell>
          <cell r="Q42">
            <v>270</v>
          </cell>
          <cell r="R42">
            <v>241</v>
          </cell>
        </row>
        <row r="43">
          <cell r="H43" t="str">
            <v>UrbanGB</v>
          </cell>
          <cell r="I43">
            <v>5.4050000000000002</v>
          </cell>
          <cell r="J43">
            <v>5.3170000000000002</v>
          </cell>
          <cell r="K43">
            <v>5.2750000000000004</v>
          </cell>
          <cell r="O43" t="str">
            <v>UrbanGB</v>
          </cell>
          <cell r="P43">
            <v>233</v>
          </cell>
          <cell r="Q43">
            <v>231</v>
          </cell>
          <cell r="R43">
            <v>231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6EB3-EC57-4520-A5AB-13ECC4A94637}">
  <dimension ref="A1:F31"/>
  <sheetViews>
    <sheetView workbookViewId="0">
      <selection activeCell="J18" sqref="J18"/>
    </sheetView>
  </sheetViews>
  <sheetFormatPr defaultRowHeight="14.25"/>
  <sheetData>
    <row r="1" spans="1:6">
      <c r="A1" s="5" t="s">
        <v>15</v>
      </c>
      <c r="B1" s="5"/>
      <c r="C1" s="5"/>
      <c r="D1" s="5"/>
      <c r="E1" s="5"/>
      <c r="F1" s="5"/>
    </row>
    <row r="2" spans="1:6">
      <c r="B2" s="1" t="s">
        <v>0</v>
      </c>
      <c r="C2" s="1" t="s">
        <v>1</v>
      </c>
      <c r="D2" s="1" t="s">
        <v>2</v>
      </c>
    </row>
    <row r="3" spans="1:6">
      <c r="A3" s="1" t="s">
        <v>3</v>
      </c>
      <c r="B3">
        <v>0.997</v>
      </c>
      <c r="C3">
        <v>0.99</v>
      </c>
      <c r="D3">
        <v>0.98599999999999999</v>
      </c>
      <c r="E3" s="2">
        <v>4.8000000000000001E-2</v>
      </c>
      <c r="F3">
        <v>7</v>
      </c>
    </row>
    <row r="4" spans="1:6">
      <c r="A4" s="1" t="s">
        <v>4</v>
      </c>
      <c r="B4">
        <v>0.95477386934673303</v>
      </c>
      <c r="C4">
        <v>0.93203455856700002</v>
      </c>
      <c r="D4">
        <v>0.88071093698303704</v>
      </c>
      <c r="E4" s="2">
        <v>5.0999999999999997E-2</v>
      </c>
      <c r="F4">
        <v>1</v>
      </c>
    </row>
    <row r="5" spans="1:6">
      <c r="A5" s="1" t="s">
        <v>5</v>
      </c>
      <c r="B5">
        <v>0.89032258064516101</v>
      </c>
      <c r="C5">
        <v>0.81350113371383204</v>
      </c>
      <c r="D5">
        <v>0.89404822742444101</v>
      </c>
      <c r="E5" s="2">
        <v>4.1000000000000002E-2</v>
      </c>
      <c r="F5">
        <v>18</v>
      </c>
    </row>
    <row r="6" spans="1:6">
      <c r="A6" s="1" t="s">
        <v>6</v>
      </c>
      <c r="B6">
        <v>1</v>
      </c>
      <c r="C6">
        <v>0.98235818499678496</v>
      </c>
      <c r="D6">
        <v>0.95985781316973195</v>
      </c>
      <c r="E6" s="2">
        <v>7.5999999999999998E-2</v>
      </c>
      <c r="F6">
        <v>5</v>
      </c>
    </row>
    <row r="7" spans="1:6">
      <c r="A7" s="1" t="s">
        <v>7</v>
      </c>
      <c r="B7">
        <v>0.97998046875</v>
      </c>
      <c r="C7">
        <v>0.91961242172097601</v>
      </c>
      <c r="D7">
        <v>0.85031052746861102</v>
      </c>
      <c r="E7" s="2">
        <v>5.7000000000000002E-2</v>
      </c>
      <c r="F7">
        <v>24</v>
      </c>
    </row>
    <row r="8" spans="1:6">
      <c r="A8" s="1" t="s">
        <v>8</v>
      </c>
      <c r="B8">
        <v>0.99853515625</v>
      </c>
      <c r="C8">
        <v>0.99317312195375895</v>
      </c>
      <c r="D8">
        <v>0.98145994506941503</v>
      </c>
      <c r="E8" s="2">
        <v>0.16700000000000001</v>
      </c>
      <c r="F8">
        <v>17</v>
      </c>
    </row>
    <row r="9" spans="1:6">
      <c r="A9" s="3" t="s">
        <v>9</v>
      </c>
      <c r="B9">
        <v>1</v>
      </c>
      <c r="C9">
        <v>0.99114064902238896</v>
      </c>
      <c r="D9">
        <v>0.97467504426362095</v>
      </c>
      <c r="E9" s="2">
        <v>0.223</v>
      </c>
      <c r="F9">
        <v>1</v>
      </c>
    </row>
    <row r="10" spans="1:6">
      <c r="A10" s="1" t="s">
        <v>10</v>
      </c>
      <c r="B10">
        <v>1</v>
      </c>
      <c r="C10">
        <v>1</v>
      </c>
      <c r="D10">
        <v>1</v>
      </c>
      <c r="E10" s="2">
        <v>5.5E-2</v>
      </c>
      <c r="F10">
        <v>10</v>
      </c>
    </row>
    <row r="11" spans="1:6">
      <c r="A11" s="1" t="s">
        <v>11</v>
      </c>
      <c r="B11">
        <v>0.98</v>
      </c>
      <c r="C11">
        <v>0.93945168101620702</v>
      </c>
      <c r="D11">
        <v>0.91115759712329902</v>
      </c>
      <c r="E11" s="2">
        <v>6.8000000000000005E-2</v>
      </c>
      <c r="F11">
        <v>8</v>
      </c>
    </row>
    <row r="12" spans="1:6">
      <c r="A12" s="1" t="s">
        <v>12</v>
      </c>
      <c r="B12">
        <v>0.995</v>
      </c>
      <c r="C12">
        <v>0.98741089131195203</v>
      </c>
      <c r="D12">
        <v>0.98917763999351804</v>
      </c>
      <c r="E12" s="2">
        <v>0.04</v>
      </c>
      <c r="F12">
        <v>14</v>
      </c>
    </row>
    <row r="13" spans="1:6">
      <c r="A13" s="1" t="s">
        <v>13</v>
      </c>
      <c r="B13">
        <v>1</v>
      </c>
      <c r="C13">
        <v>1</v>
      </c>
      <c r="D13">
        <v>1</v>
      </c>
      <c r="E13" s="2">
        <v>4.2999999999999997E-2</v>
      </c>
      <c r="F13">
        <v>1</v>
      </c>
    </row>
    <row r="14" spans="1:6">
      <c r="A14" s="1" t="s">
        <v>14</v>
      </c>
      <c r="B14">
        <f>AVERAGE(B3:B13)</f>
        <v>0.98141927954471764</v>
      </c>
      <c r="C14">
        <f>AVERAGE(C3:C13)</f>
        <v>0.95897114930026361</v>
      </c>
      <c r="D14">
        <f>AVERAGE(D3:D13)</f>
        <v>0.94794524831778848</v>
      </c>
    </row>
    <row r="18" spans="1:6">
      <c r="A18" s="5" t="s">
        <v>40</v>
      </c>
      <c r="B18" s="5"/>
      <c r="C18" s="5"/>
      <c r="D18" s="5"/>
      <c r="E18" s="5"/>
      <c r="F18" s="5"/>
    </row>
    <row r="19" spans="1:6">
      <c r="A19" s="4" t="s">
        <v>31</v>
      </c>
      <c r="B19" s="10" t="s">
        <v>36</v>
      </c>
      <c r="C19" s="11" t="s">
        <v>37</v>
      </c>
      <c r="D19" s="10" t="s">
        <v>38</v>
      </c>
      <c r="E19" s="4"/>
    </row>
    <row r="20" spans="1:6">
      <c r="A20" t="s">
        <v>20</v>
      </c>
      <c r="B20" s="6">
        <v>0.99099999999999999</v>
      </c>
      <c r="C20" s="6">
        <v>0.97799999999999998</v>
      </c>
      <c r="D20" s="6">
        <v>0.96799999999999997</v>
      </c>
      <c r="E20" s="7">
        <v>0.04</v>
      </c>
      <c r="F20">
        <v>6</v>
      </c>
    </row>
    <row r="21" spans="1:6">
      <c r="A21" t="s">
        <v>21</v>
      </c>
      <c r="B21" s="6">
        <v>0.94</v>
      </c>
      <c r="C21" s="6">
        <v>0.92600000000000005</v>
      </c>
      <c r="D21" s="6">
        <v>0.88800000000000001</v>
      </c>
      <c r="E21" s="7">
        <v>5.6000000000000001E-2</v>
      </c>
      <c r="F21">
        <v>2</v>
      </c>
    </row>
    <row r="22" spans="1:6">
      <c r="A22" t="s">
        <v>22</v>
      </c>
      <c r="B22" s="6">
        <v>0.95199999999999996</v>
      </c>
      <c r="C22" s="6">
        <v>0.79200000000000004</v>
      </c>
      <c r="D22" s="6">
        <v>0.86599999999999999</v>
      </c>
      <c r="E22">
        <v>0.02</v>
      </c>
      <c r="F22">
        <v>1</v>
      </c>
    </row>
    <row r="23" spans="1:6">
      <c r="A23" t="s">
        <v>32</v>
      </c>
      <c r="B23" s="6">
        <v>0.99199999999999999</v>
      </c>
      <c r="C23" s="6">
        <v>0.95499999999999996</v>
      </c>
      <c r="D23" s="6">
        <v>0.89900000000000002</v>
      </c>
      <c r="E23">
        <v>9.1999999999999998E-2</v>
      </c>
      <c r="F23">
        <v>8</v>
      </c>
    </row>
    <row r="24" spans="1:6">
      <c r="A24" s="1" t="s">
        <v>7</v>
      </c>
      <c r="B24" s="6">
        <v>0.97799999999999998</v>
      </c>
      <c r="C24" s="6">
        <v>0.91200000000000003</v>
      </c>
      <c r="D24" s="6">
        <v>0.83699999999999997</v>
      </c>
      <c r="E24">
        <v>6.3E-2</v>
      </c>
      <c r="F24">
        <v>29</v>
      </c>
    </row>
    <row r="25" spans="1:6">
      <c r="A25" t="s">
        <v>33</v>
      </c>
      <c r="B25" s="6">
        <v>0.997</v>
      </c>
      <c r="C25" s="6">
        <v>0.98299999999999998</v>
      </c>
      <c r="D25" s="6">
        <v>0.96099999999999997</v>
      </c>
      <c r="E25">
        <v>0.14899999999999999</v>
      </c>
      <c r="F25">
        <v>14</v>
      </c>
    </row>
    <row r="26" spans="1:6">
      <c r="A26" t="s">
        <v>9</v>
      </c>
      <c r="B26" s="6">
        <v>0.96699999999999997</v>
      </c>
      <c r="C26" s="6">
        <v>0.86799999999999999</v>
      </c>
      <c r="D26" s="6">
        <v>0.80500000000000005</v>
      </c>
      <c r="E26">
        <v>0.13100000000000001</v>
      </c>
      <c r="F26">
        <v>14</v>
      </c>
    </row>
    <row r="27" spans="1:6">
      <c r="A27" s="1" t="s">
        <v>10</v>
      </c>
      <c r="B27" s="6">
        <v>1</v>
      </c>
      <c r="C27" s="6">
        <v>1</v>
      </c>
      <c r="D27" s="6">
        <v>1</v>
      </c>
      <c r="E27">
        <v>5.8000000000000003E-2</v>
      </c>
      <c r="F27">
        <v>13</v>
      </c>
    </row>
    <row r="28" spans="1:6">
      <c r="A28" s="1" t="s">
        <v>11</v>
      </c>
      <c r="B28" s="6">
        <v>0.97299999999999998</v>
      </c>
      <c r="C28" s="6">
        <v>0.92</v>
      </c>
      <c r="D28" s="6">
        <v>0.88700000000000001</v>
      </c>
      <c r="E28">
        <v>7.3999999999999996E-2</v>
      </c>
      <c r="F28">
        <v>10</v>
      </c>
    </row>
    <row r="29" spans="1:6">
      <c r="A29" s="1" t="s">
        <v>12</v>
      </c>
      <c r="B29" s="6">
        <v>0.995</v>
      </c>
      <c r="C29" s="6">
        <v>0.98899999999999999</v>
      </c>
      <c r="D29" s="6">
        <v>0.99199999999999999</v>
      </c>
      <c r="E29">
        <v>5.0999999999999997E-2</v>
      </c>
      <c r="F29">
        <v>30</v>
      </c>
    </row>
    <row r="30" spans="1:6">
      <c r="A30" t="s">
        <v>34</v>
      </c>
      <c r="B30" s="6">
        <v>1</v>
      </c>
      <c r="C30" s="6">
        <v>1</v>
      </c>
      <c r="D30" s="6">
        <v>1</v>
      </c>
      <c r="E30">
        <v>3.9E-2</v>
      </c>
      <c r="F30">
        <v>1</v>
      </c>
    </row>
    <row r="31" spans="1:6">
      <c r="A31" s="8" t="s">
        <v>35</v>
      </c>
      <c r="B31" s="9">
        <f>AVERAGE(B20:B30)</f>
        <v>0.98045454545454536</v>
      </c>
      <c r="C31" s="9">
        <f>AVERAGE(C20:C30)</f>
        <v>0.93845454545454554</v>
      </c>
      <c r="D31" s="9">
        <f>AVERAGE(D20:D30)</f>
        <v>0.91845454545454563</v>
      </c>
      <c r="E31" s="8"/>
    </row>
  </sheetData>
  <mergeCells count="2">
    <mergeCell ref="A18:F18"/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E941-567F-4BB0-B351-95C85CFDE650}">
  <dimension ref="A1:D12"/>
  <sheetViews>
    <sheetView workbookViewId="0">
      <selection activeCell="I22" sqref="I22"/>
    </sheetView>
  </sheetViews>
  <sheetFormatPr defaultRowHeight="14.25"/>
  <sheetData>
    <row r="1" spans="1:4">
      <c r="A1" s="4" t="s">
        <v>16</v>
      </c>
      <c r="B1" s="4" t="s">
        <v>17</v>
      </c>
      <c r="C1" s="4" t="s">
        <v>18</v>
      </c>
      <c r="D1" s="4" t="s">
        <v>19</v>
      </c>
    </row>
    <row r="2" spans="1:4">
      <c r="A2" s="4" t="s">
        <v>20</v>
      </c>
      <c r="B2" s="4">
        <v>788</v>
      </c>
      <c r="C2" s="4">
        <v>2</v>
      </c>
      <c r="D2" s="4">
        <v>7</v>
      </c>
    </row>
    <row r="3" spans="1:4">
      <c r="A3" s="4" t="s">
        <v>21</v>
      </c>
      <c r="B3" s="4">
        <v>399</v>
      </c>
      <c r="C3" s="4">
        <v>2</v>
      </c>
      <c r="D3" s="4">
        <v>6</v>
      </c>
    </row>
    <row r="4" spans="1:4">
      <c r="A4" s="4" t="s">
        <v>22</v>
      </c>
      <c r="B4" s="4">
        <v>3100</v>
      </c>
      <c r="C4" s="4">
        <v>2</v>
      </c>
      <c r="D4" s="4">
        <v>31</v>
      </c>
    </row>
    <row r="5" spans="1:4">
      <c r="A5" s="4" t="s">
        <v>23</v>
      </c>
      <c r="B5" s="4">
        <v>240</v>
      </c>
      <c r="C5" s="4">
        <v>2</v>
      </c>
      <c r="D5" s="4">
        <v>2</v>
      </c>
    </row>
    <row r="6" spans="1:4">
      <c r="A6" s="4" t="s">
        <v>24</v>
      </c>
      <c r="B6" s="4">
        <v>2048</v>
      </c>
      <c r="C6" s="4">
        <v>2</v>
      </c>
      <c r="D6" s="4">
        <v>2</v>
      </c>
    </row>
    <row r="7" spans="1:4">
      <c r="A7" s="4" t="s">
        <v>25</v>
      </c>
      <c r="B7" s="4">
        <v>2048</v>
      </c>
      <c r="C7" s="4">
        <v>4</v>
      </c>
      <c r="D7" s="4">
        <v>2</v>
      </c>
    </row>
    <row r="8" spans="1:4">
      <c r="A8" s="4" t="s">
        <v>26</v>
      </c>
      <c r="B8" s="4">
        <v>150</v>
      </c>
      <c r="C8" s="4">
        <v>4</v>
      </c>
      <c r="D8" s="4">
        <v>3</v>
      </c>
    </row>
    <row r="9" spans="1:4">
      <c r="A9" s="4" t="s">
        <v>27</v>
      </c>
      <c r="B9" s="4">
        <v>373</v>
      </c>
      <c r="C9" s="4">
        <v>2</v>
      </c>
      <c r="D9" s="4">
        <v>2</v>
      </c>
    </row>
    <row r="10" spans="1:4">
      <c r="A10" s="4" t="s">
        <v>28</v>
      </c>
      <c r="B10" s="4">
        <v>312</v>
      </c>
      <c r="C10" s="4">
        <v>2</v>
      </c>
      <c r="D10" s="4">
        <v>3</v>
      </c>
    </row>
    <row r="11" spans="1:4">
      <c r="A11" s="4" t="s">
        <v>29</v>
      </c>
      <c r="B11" s="4">
        <v>600</v>
      </c>
      <c r="C11" s="4">
        <v>2</v>
      </c>
      <c r="D11" s="4">
        <v>15</v>
      </c>
    </row>
    <row r="12" spans="1:4">
      <c r="A12" s="4" t="s">
        <v>30</v>
      </c>
      <c r="B12" s="4">
        <v>312</v>
      </c>
      <c r="C12" s="4">
        <v>2</v>
      </c>
      <c r="D12" s="4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04413-D671-47C6-A598-FEF3D81BAFB0}">
  <dimension ref="A2:AL51"/>
  <sheetViews>
    <sheetView tabSelected="1" workbookViewId="0">
      <selection activeCell="E49" sqref="E49"/>
    </sheetView>
  </sheetViews>
  <sheetFormatPr defaultRowHeight="14.25"/>
  <cols>
    <col min="1" max="1" width="16.375" customWidth="1"/>
    <col min="2" max="2" width="9.5" bestFit="1" customWidth="1"/>
    <col min="9" max="9" width="15" bestFit="1" customWidth="1"/>
    <col min="10" max="10" width="13.125" bestFit="1" customWidth="1"/>
    <col min="16" max="16" width="7.5" bestFit="1" customWidth="1"/>
    <col min="17" max="17" width="18.375" bestFit="1" customWidth="1"/>
    <col min="18" max="18" width="19.375" bestFit="1" customWidth="1"/>
    <col min="19" max="19" width="20.5" bestFit="1" customWidth="1"/>
  </cols>
  <sheetData>
    <row r="2" spans="1:38">
      <c r="B2" s="12" t="s">
        <v>41</v>
      </c>
      <c r="C2" s="12"/>
      <c r="D2" s="12"/>
      <c r="E2" s="12"/>
      <c r="F2" s="12"/>
      <c r="G2" s="12"/>
      <c r="H2" s="12"/>
      <c r="I2" s="12"/>
      <c r="M2" s="12" t="s">
        <v>41</v>
      </c>
      <c r="N2" s="12"/>
      <c r="O2" s="12"/>
      <c r="P2" s="12"/>
      <c r="Q2" s="12"/>
      <c r="R2" s="12"/>
      <c r="S2" s="12"/>
      <c r="T2" s="12"/>
    </row>
    <row r="3" spans="1:38">
      <c r="A3" s="1"/>
      <c r="B3" s="12">
        <v>5.0000000000000001E-3</v>
      </c>
      <c r="C3" s="12"/>
      <c r="D3">
        <v>0.01</v>
      </c>
      <c r="F3" s="4">
        <v>0.05</v>
      </c>
      <c r="G3" s="4"/>
      <c r="H3" s="4">
        <v>0.1</v>
      </c>
      <c r="I3" s="4"/>
      <c r="L3" s="1"/>
      <c r="M3" s="12">
        <v>5.0000000000000001E-3</v>
      </c>
      <c r="N3" s="12"/>
      <c r="O3">
        <v>0.01</v>
      </c>
      <c r="Q3" s="4">
        <v>0.05</v>
      </c>
      <c r="R3" s="4"/>
      <c r="S3" s="4">
        <v>0.1</v>
      </c>
      <c r="T3" s="4"/>
    </row>
    <row r="4" spans="1:38">
      <c r="A4" s="1" t="s">
        <v>42</v>
      </c>
      <c r="B4" s="1" t="s">
        <v>43</v>
      </c>
      <c r="C4" s="1" t="s">
        <v>44</v>
      </c>
      <c r="D4" s="1" t="s">
        <v>43</v>
      </c>
      <c r="E4" s="1" t="s">
        <v>45</v>
      </c>
      <c r="F4" s="1" t="s">
        <v>43</v>
      </c>
      <c r="G4" s="1" t="s">
        <v>44</v>
      </c>
      <c r="H4" s="1" t="s">
        <v>43</v>
      </c>
      <c r="I4" s="1" t="s">
        <v>44</v>
      </c>
      <c r="L4" s="1" t="s">
        <v>42</v>
      </c>
      <c r="M4" s="1" t="s">
        <v>43</v>
      </c>
      <c r="N4" s="1" t="s">
        <v>44</v>
      </c>
      <c r="O4" s="1" t="s">
        <v>43</v>
      </c>
      <c r="P4" s="1" t="s">
        <v>45</v>
      </c>
      <c r="Q4" s="1" t="s">
        <v>43</v>
      </c>
      <c r="R4" s="1" t="s">
        <v>44</v>
      </c>
      <c r="S4" s="1" t="s">
        <v>43</v>
      </c>
      <c r="T4" s="1" t="s">
        <v>44</v>
      </c>
    </row>
    <row r="5" spans="1:38">
      <c r="A5">
        <v>5</v>
      </c>
      <c r="B5">
        <v>356.57100000000003</v>
      </c>
      <c r="C5">
        <v>380876</v>
      </c>
      <c r="D5">
        <v>1480.6320000000001</v>
      </c>
      <c r="E5" s="1">
        <v>380872</v>
      </c>
      <c r="F5" s="1" t="s">
        <v>46</v>
      </c>
      <c r="G5">
        <v>380880</v>
      </c>
      <c r="L5">
        <v>5</v>
      </c>
      <c r="M5">
        <v>1.607</v>
      </c>
      <c r="N5">
        <v>239996</v>
      </c>
      <c r="O5">
        <v>1.5089999999999999</v>
      </c>
      <c r="P5" s="1">
        <v>237368</v>
      </c>
      <c r="Q5" s="1">
        <v>1.468</v>
      </c>
      <c r="R5">
        <v>237208</v>
      </c>
    </row>
    <row r="6" spans="1:38">
      <c r="A6">
        <v>50</v>
      </c>
      <c r="B6">
        <v>153.19399999999999</v>
      </c>
      <c r="C6">
        <v>380876</v>
      </c>
      <c r="D6">
        <v>880.77099999999996</v>
      </c>
      <c r="E6" s="1">
        <v>380872</v>
      </c>
      <c r="F6" s="1" t="s">
        <v>46</v>
      </c>
      <c r="L6">
        <v>50</v>
      </c>
      <c r="M6">
        <v>1.702</v>
      </c>
      <c r="N6">
        <v>242044</v>
      </c>
      <c r="O6">
        <v>1.5289999999999999</v>
      </c>
      <c r="P6">
        <v>237564</v>
      </c>
      <c r="Q6" s="1">
        <v>1.4430000000000001</v>
      </c>
      <c r="R6">
        <v>237208</v>
      </c>
    </row>
    <row r="7" spans="1:38">
      <c r="A7">
        <v>100</v>
      </c>
      <c r="B7">
        <v>108.919</v>
      </c>
      <c r="C7">
        <v>380876</v>
      </c>
      <c r="D7">
        <v>661.39</v>
      </c>
      <c r="E7" s="1">
        <v>380872</v>
      </c>
      <c r="F7" s="1" t="s">
        <v>46</v>
      </c>
      <c r="L7">
        <v>100</v>
      </c>
      <c r="M7">
        <v>1.7190000000000001</v>
      </c>
      <c r="N7">
        <v>239996</v>
      </c>
      <c r="O7">
        <v>1.536</v>
      </c>
      <c r="P7">
        <v>237368</v>
      </c>
      <c r="Q7" s="1">
        <v>1.4950000000000001</v>
      </c>
      <c r="R7">
        <v>237208</v>
      </c>
    </row>
    <row r="8" spans="1:38">
      <c r="C8" s="1">
        <f>380876/1024</f>
        <v>371.94921875</v>
      </c>
      <c r="E8" s="1">
        <f>380876/1024</f>
        <v>371.94921875</v>
      </c>
      <c r="M8">
        <f>AVERAGE(M5:M7)</f>
        <v>1.6760000000000002</v>
      </c>
      <c r="N8">
        <f>AVERAGE(N5:N7)/1024</f>
        <v>235.03776041666666</v>
      </c>
      <c r="O8">
        <f t="shared" ref="O8:Q8" si="0">AVERAGE(O5:O7)</f>
        <v>1.5246666666666666</v>
      </c>
      <c r="P8">
        <f>AVERAGE(P5:P7)/1024</f>
        <v>231.86848958333334</v>
      </c>
      <c r="Q8">
        <f t="shared" si="0"/>
        <v>1.4686666666666668</v>
      </c>
      <c r="R8">
        <f>AVERAGE(R5:R7)/1024</f>
        <v>231.6484375</v>
      </c>
    </row>
    <row r="11" spans="1:38">
      <c r="A11" s="12" t="s">
        <v>47</v>
      </c>
      <c r="B11" s="12"/>
      <c r="C11" s="12"/>
      <c r="D11" s="12"/>
      <c r="E11" s="12"/>
      <c r="F11" s="12"/>
      <c r="G11" s="12"/>
      <c r="H11" s="12"/>
      <c r="I11" s="12"/>
      <c r="L11" s="12" t="s">
        <v>47</v>
      </c>
      <c r="M11" s="12"/>
      <c r="N11" s="12"/>
      <c r="O11" s="12"/>
      <c r="P11" s="12"/>
      <c r="Q11" s="12"/>
      <c r="R11" s="12"/>
      <c r="S11" s="12"/>
      <c r="T11" s="12"/>
    </row>
    <row r="12" spans="1:38">
      <c r="A12" s="1"/>
      <c r="B12" s="12">
        <v>5.0000000000000001E-3</v>
      </c>
      <c r="C12" s="12"/>
      <c r="D12">
        <v>0.01</v>
      </c>
      <c r="F12" s="5">
        <v>0.05</v>
      </c>
      <c r="G12" s="5"/>
      <c r="H12" s="5">
        <v>0.1</v>
      </c>
      <c r="I12" s="5"/>
      <c r="L12" s="1"/>
      <c r="M12" s="12">
        <v>5.0000000000000001E-3</v>
      </c>
      <c r="N12" s="12"/>
      <c r="O12">
        <v>0.01</v>
      </c>
      <c r="Q12" s="5">
        <v>0.05</v>
      </c>
      <c r="R12" s="5"/>
      <c r="S12" s="5">
        <v>0.1</v>
      </c>
      <c r="T12" s="5"/>
    </row>
    <row r="13" spans="1:38">
      <c r="A13" s="1" t="s">
        <v>42</v>
      </c>
      <c r="B13" s="1" t="s">
        <v>43</v>
      </c>
      <c r="C13" s="1" t="s">
        <v>44</v>
      </c>
      <c r="D13" s="1" t="s">
        <v>43</v>
      </c>
      <c r="E13" s="1" t="s">
        <v>44</v>
      </c>
      <c r="F13" s="1" t="s">
        <v>43</v>
      </c>
      <c r="G13" s="1" t="s">
        <v>44</v>
      </c>
      <c r="H13" s="1" t="s">
        <v>43</v>
      </c>
      <c r="I13" s="1" t="s">
        <v>44</v>
      </c>
      <c r="L13" s="1" t="s">
        <v>42</v>
      </c>
      <c r="M13" s="1" t="s">
        <v>43</v>
      </c>
      <c r="N13" s="1" t="s">
        <v>44</v>
      </c>
      <c r="O13" s="1" t="s">
        <v>43</v>
      </c>
      <c r="P13" s="1" t="s">
        <v>44</v>
      </c>
      <c r="Q13" s="1" t="s">
        <v>43</v>
      </c>
      <c r="R13" s="1" t="s">
        <v>44</v>
      </c>
      <c r="S13" s="1" t="s">
        <v>43</v>
      </c>
      <c r="T13" s="1" t="s">
        <v>44</v>
      </c>
      <c r="AB13" s="5" t="s">
        <v>48</v>
      </c>
      <c r="AC13" s="4"/>
      <c r="AD13" s="5" t="s">
        <v>49</v>
      </c>
      <c r="AE13" s="5"/>
      <c r="AF13" s="5"/>
      <c r="AG13" s="5" t="s">
        <v>50</v>
      </c>
      <c r="AH13" s="5"/>
      <c r="AI13" s="5"/>
      <c r="AJ13" s="5" t="s">
        <v>51</v>
      </c>
      <c r="AK13" s="5"/>
      <c r="AL13" s="5"/>
    </row>
    <row r="14" spans="1:38" ht="16.5">
      <c r="A14">
        <v>5</v>
      </c>
      <c r="B14">
        <v>845.00800000000004</v>
      </c>
      <c r="C14">
        <v>440668</v>
      </c>
      <c r="D14" s="1" t="s">
        <v>46</v>
      </c>
      <c r="E14" s="1">
        <v>440672</v>
      </c>
      <c r="G14">
        <v>440672</v>
      </c>
      <c r="L14">
        <v>5</v>
      </c>
      <c r="M14">
        <v>4.9989999999999997</v>
      </c>
      <c r="N14">
        <v>277628</v>
      </c>
      <c r="O14" s="1">
        <v>5.6989999999999998</v>
      </c>
      <c r="P14" s="1">
        <v>276248</v>
      </c>
      <c r="Q14">
        <v>3.992</v>
      </c>
      <c r="R14">
        <v>245120</v>
      </c>
      <c r="AB14" s="5"/>
      <c r="AC14" s="4" t="s">
        <v>52</v>
      </c>
      <c r="AD14" s="13" t="s">
        <v>53</v>
      </c>
      <c r="AE14" s="13" t="s">
        <v>54</v>
      </c>
      <c r="AF14" s="13" t="s">
        <v>55</v>
      </c>
      <c r="AG14" s="13" t="s">
        <v>53</v>
      </c>
      <c r="AH14" s="13" t="s">
        <v>54</v>
      </c>
      <c r="AI14" s="13" t="s">
        <v>55</v>
      </c>
      <c r="AJ14" s="13" t="s">
        <v>53</v>
      </c>
      <c r="AK14" s="13" t="s">
        <v>54</v>
      </c>
      <c r="AL14" s="13" t="s">
        <v>55</v>
      </c>
    </row>
    <row r="15" spans="1:38">
      <c r="A15">
        <v>50</v>
      </c>
      <c r="B15">
        <v>865.52700000000004</v>
      </c>
      <c r="C15">
        <v>440668</v>
      </c>
      <c r="L15">
        <v>50</v>
      </c>
      <c r="M15">
        <v>5.2789999999999999</v>
      </c>
      <c r="N15">
        <v>277628</v>
      </c>
      <c r="O15">
        <v>5.9820000000000002</v>
      </c>
      <c r="P15" s="1">
        <v>276248</v>
      </c>
      <c r="Q15">
        <v>4.1920000000000002</v>
      </c>
      <c r="R15">
        <v>247164</v>
      </c>
      <c r="AB15" s="5" t="s">
        <v>39</v>
      </c>
      <c r="AC15" s="4">
        <v>5</v>
      </c>
      <c r="AD15" s="14">
        <v>356.57100000000003</v>
      </c>
      <c r="AE15" s="14">
        <v>1480.6320000000001</v>
      </c>
      <c r="AF15" s="5" t="s">
        <v>56</v>
      </c>
      <c r="AG15" s="15">
        <v>845.00800000000004</v>
      </c>
      <c r="AH15" s="5" t="s">
        <v>56</v>
      </c>
      <c r="AI15" s="5"/>
      <c r="AJ15" s="5" t="s">
        <v>56</v>
      </c>
      <c r="AK15" s="5"/>
      <c r="AL15" s="5"/>
    </row>
    <row r="16" spans="1:38">
      <c r="A16">
        <v>100</v>
      </c>
      <c r="B16">
        <v>834.37199999999996</v>
      </c>
      <c r="C16">
        <v>440668</v>
      </c>
      <c r="L16">
        <v>100</v>
      </c>
      <c r="M16">
        <v>5.0789999999999997</v>
      </c>
      <c r="N16">
        <v>279672</v>
      </c>
      <c r="O16">
        <v>5.9</v>
      </c>
      <c r="P16" s="1">
        <v>276248</v>
      </c>
      <c r="Q16">
        <v>4.1340000000000003</v>
      </c>
      <c r="R16">
        <v>249428</v>
      </c>
      <c r="AB16" s="5"/>
      <c r="AC16" s="4">
        <v>50</v>
      </c>
      <c r="AD16" s="14">
        <v>153.19399999999999</v>
      </c>
      <c r="AE16" s="14">
        <v>880.77099999999996</v>
      </c>
      <c r="AF16" s="5"/>
      <c r="AG16" s="15">
        <v>865.52700000000004</v>
      </c>
      <c r="AH16" s="5"/>
      <c r="AI16" s="5"/>
      <c r="AJ16" s="5"/>
      <c r="AK16" s="5"/>
      <c r="AL16" s="5"/>
    </row>
    <row r="17" spans="1:38">
      <c r="C17">
        <f>440668/1024</f>
        <v>430.33984375</v>
      </c>
      <c r="M17">
        <f>AVERAGE(M14:M16)</f>
        <v>5.1189999999999998</v>
      </c>
      <c r="N17">
        <f>AVERAGE(N14:N16)/1024</f>
        <v>271.78645833333331</v>
      </c>
      <c r="O17">
        <f t="shared" ref="O17:Q17" si="1">AVERAGE(O14:O16)</f>
        <v>5.8603333333333341</v>
      </c>
      <c r="P17">
        <f>AVERAGE(P14:P16)/1024</f>
        <v>269.7734375</v>
      </c>
      <c r="Q17">
        <f t="shared" si="1"/>
        <v>4.1060000000000008</v>
      </c>
      <c r="R17">
        <f>AVERAGE(R14:R16)/1024</f>
        <v>241.44270833333334</v>
      </c>
      <c r="AB17" s="5"/>
      <c r="AC17" s="4">
        <v>100</v>
      </c>
      <c r="AD17" s="14">
        <v>108.919</v>
      </c>
      <c r="AE17" s="14">
        <v>661.39</v>
      </c>
      <c r="AF17" s="5"/>
      <c r="AG17" s="15">
        <v>834.37199999999996</v>
      </c>
      <c r="AH17" s="5"/>
      <c r="AI17" s="5"/>
      <c r="AJ17" s="5"/>
      <c r="AK17" s="5"/>
      <c r="AL17" s="5"/>
    </row>
    <row r="18" spans="1:38">
      <c r="AB18" s="4" t="s">
        <v>57</v>
      </c>
      <c r="AC18" s="4" t="s">
        <v>58</v>
      </c>
      <c r="AD18" s="4">
        <v>1.67</v>
      </c>
      <c r="AE18" s="4">
        <v>1.53</v>
      </c>
      <c r="AF18" s="4">
        <v>1.47</v>
      </c>
      <c r="AG18" s="4">
        <v>5.12</v>
      </c>
      <c r="AH18" s="4">
        <v>4.8600000000000003</v>
      </c>
      <c r="AI18" s="4">
        <v>4.1100000000000003</v>
      </c>
      <c r="AJ18" s="4">
        <v>5.41</v>
      </c>
      <c r="AK18" s="4">
        <v>5.32</v>
      </c>
      <c r="AL18" s="4">
        <v>5.28</v>
      </c>
    </row>
    <row r="24" spans="1:38">
      <c r="A24" s="12" t="s">
        <v>59</v>
      </c>
      <c r="B24" s="12"/>
      <c r="C24" s="12"/>
      <c r="D24" s="12"/>
      <c r="E24" s="12"/>
      <c r="F24" s="12"/>
      <c r="G24" s="12"/>
      <c r="H24" s="12"/>
      <c r="I24" s="12"/>
      <c r="L24" s="12" t="s">
        <v>59</v>
      </c>
      <c r="M24" s="12"/>
      <c r="N24" s="12"/>
      <c r="O24" s="12"/>
      <c r="P24" s="12"/>
      <c r="Q24" s="12"/>
      <c r="R24" s="12"/>
      <c r="S24" s="12"/>
      <c r="T24" s="12"/>
    </row>
    <row r="25" spans="1:38">
      <c r="A25" s="1"/>
      <c r="B25" s="12">
        <v>5.0000000000000001E-3</v>
      </c>
      <c r="C25" s="12"/>
      <c r="D25">
        <v>0.01</v>
      </c>
      <c r="F25" s="5">
        <v>0.05</v>
      </c>
      <c r="G25" s="5"/>
      <c r="H25" s="5">
        <v>0.1</v>
      </c>
      <c r="I25" s="5"/>
      <c r="L25" s="1"/>
      <c r="M25" s="12">
        <v>5.0000000000000001E-3</v>
      </c>
      <c r="N25" s="12"/>
      <c r="O25">
        <v>0.01</v>
      </c>
      <c r="Q25" s="5">
        <v>0.05</v>
      </c>
      <c r="R25" s="5"/>
      <c r="S25" s="5">
        <v>0.1</v>
      </c>
      <c r="T25" s="5"/>
    </row>
    <row r="26" spans="1:38">
      <c r="A26" s="1" t="s">
        <v>42</v>
      </c>
      <c r="B26" s="1" t="s">
        <v>43</v>
      </c>
      <c r="C26" s="1" t="s">
        <v>44</v>
      </c>
      <c r="D26" s="1" t="s">
        <v>43</v>
      </c>
      <c r="E26" s="1" t="s">
        <v>44</v>
      </c>
      <c r="F26" s="1" t="s">
        <v>43</v>
      </c>
      <c r="G26" s="1" t="s">
        <v>44</v>
      </c>
      <c r="H26" s="1" t="s">
        <v>43</v>
      </c>
      <c r="I26" s="1" t="s">
        <v>44</v>
      </c>
      <c r="L26" s="1" t="s">
        <v>42</v>
      </c>
      <c r="M26" s="1" t="s">
        <v>43</v>
      </c>
      <c r="N26" s="1" t="s">
        <v>44</v>
      </c>
      <c r="O26" s="1" t="s">
        <v>43</v>
      </c>
      <c r="P26" s="1" t="s">
        <v>44</v>
      </c>
      <c r="Q26" s="1" t="s">
        <v>43</v>
      </c>
      <c r="R26" s="1" t="s">
        <v>44</v>
      </c>
      <c r="S26" s="1" t="s">
        <v>43</v>
      </c>
      <c r="T26" s="1" t="s">
        <v>44</v>
      </c>
    </row>
    <row r="27" spans="1:38">
      <c r="A27">
        <v>5</v>
      </c>
      <c r="B27" s="1" t="s">
        <v>46</v>
      </c>
      <c r="C27">
        <v>482196</v>
      </c>
      <c r="L27">
        <v>5</v>
      </c>
      <c r="M27">
        <v>5.2759999999999998</v>
      </c>
      <c r="N27">
        <v>238588</v>
      </c>
      <c r="O27">
        <v>5.19</v>
      </c>
      <c r="P27">
        <v>237368</v>
      </c>
      <c r="Q27">
        <v>5.2350000000000003</v>
      </c>
      <c r="R27">
        <v>237208</v>
      </c>
    </row>
    <row r="28" spans="1:38">
      <c r="A28">
        <v>50</v>
      </c>
      <c r="L28">
        <v>50</v>
      </c>
      <c r="M28">
        <v>5.5419999999999998</v>
      </c>
      <c r="N28">
        <v>238588</v>
      </c>
      <c r="O28">
        <v>5.3419999999999996</v>
      </c>
      <c r="P28">
        <v>237368</v>
      </c>
      <c r="Q28">
        <v>5.3410000000000002</v>
      </c>
      <c r="R28">
        <v>237208</v>
      </c>
    </row>
    <row r="29" spans="1:38">
      <c r="A29">
        <v>100</v>
      </c>
      <c r="L29">
        <v>100</v>
      </c>
      <c r="M29">
        <v>5.3979999999999997</v>
      </c>
      <c r="N29">
        <v>238588</v>
      </c>
      <c r="O29">
        <v>5.4189999999999996</v>
      </c>
      <c r="P29">
        <v>237368</v>
      </c>
      <c r="Q29">
        <v>5.25</v>
      </c>
      <c r="R29">
        <v>237208</v>
      </c>
    </row>
    <row r="30" spans="1:38">
      <c r="C30">
        <f>482196/1024</f>
        <v>470.89453125</v>
      </c>
      <c r="M30">
        <f>AVERAGE(M27:M29)</f>
        <v>5.405333333333334</v>
      </c>
      <c r="N30">
        <f>AVERAGE(N27:N29)/1024</f>
        <v>232.99609375</v>
      </c>
      <c r="O30">
        <f t="shared" ref="O30:Q30" si="2">AVERAGE(O27:O29)</f>
        <v>5.3170000000000002</v>
      </c>
      <c r="P30">
        <f>AVERAGE(P27:P29)/1024</f>
        <v>231.8046875</v>
      </c>
      <c r="Q30">
        <f t="shared" si="2"/>
        <v>5.2753333333333332</v>
      </c>
      <c r="R30">
        <f>AVERAGE(R27:R29)/1024</f>
        <v>231.6484375</v>
      </c>
    </row>
    <row r="35" spans="1:19">
      <c r="A35" s="1" t="s">
        <v>60</v>
      </c>
      <c r="B35" s="1" t="s">
        <v>61</v>
      </c>
      <c r="C35" s="1" t="s">
        <v>62</v>
      </c>
      <c r="D35" s="1" t="s">
        <v>62</v>
      </c>
      <c r="E35" s="1" t="s">
        <v>62</v>
      </c>
    </row>
    <row r="36" spans="1:19">
      <c r="A36" s="1" t="s">
        <v>63</v>
      </c>
      <c r="B36" s="15">
        <v>1.6759999999999999</v>
      </c>
    </row>
    <row r="37" spans="1:19">
      <c r="A37" s="1" t="s">
        <v>64</v>
      </c>
      <c r="B37" s="15">
        <v>356.57100000000003</v>
      </c>
    </row>
    <row r="38" spans="1:19">
      <c r="A38" s="1" t="s">
        <v>65</v>
      </c>
      <c r="B38" s="15">
        <v>153.19399999999999</v>
      </c>
    </row>
    <row r="39" spans="1:19">
      <c r="A39" s="1" t="s">
        <v>66</v>
      </c>
      <c r="B39" s="15">
        <v>108.919</v>
      </c>
    </row>
    <row r="40" spans="1:19">
      <c r="H40" s="1" t="s">
        <v>60</v>
      </c>
      <c r="I40">
        <v>5.0000000000000001E-3</v>
      </c>
      <c r="J40">
        <v>0.01</v>
      </c>
      <c r="K40">
        <v>0.05</v>
      </c>
      <c r="O40" s="1" t="s">
        <v>60</v>
      </c>
      <c r="P40">
        <v>5.0000000000000001E-3</v>
      </c>
      <c r="Q40">
        <v>0.01</v>
      </c>
      <c r="R40">
        <v>0.05</v>
      </c>
    </row>
    <row r="41" spans="1:19">
      <c r="H41" s="1" t="s">
        <v>67</v>
      </c>
      <c r="I41">
        <v>1.6759999999999999</v>
      </c>
      <c r="J41">
        <v>1.524</v>
      </c>
      <c r="K41">
        <v>1.468</v>
      </c>
      <c r="O41" s="1" t="s">
        <v>67</v>
      </c>
      <c r="P41">
        <v>235</v>
      </c>
      <c r="Q41">
        <v>232</v>
      </c>
      <c r="R41">
        <v>231</v>
      </c>
    </row>
    <row r="42" spans="1:19">
      <c r="H42" s="1" t="s">
        <v>68</v>
      </c>
      <c r="I42">
        <v>5.1189999999999998</v>
      </c>
      <c r="J42">
        <v>4.8600000000000003</v>
      </c>
      <c r="K42">
        <v>4.0999999999999996</v>
      </c>
      <c r="O42" s="1" t="s">
        <v>68</v>
      </c>
      <c r="P42">
        <v>272</v>
      </c>
      <c r="Q42">
        <v>270</v>
      </c>
      <c r="R42">
        <v>241</v>
      </c>
    </row>
    <row r="43" spans="1:19">
      <c r="H43" s="1" t="s">
        <v>69</v>
      </c>
      <c r="I43">
        <v>5.4050000000000002</v>
      </c>
      <c r="J43">
        <v>5.3170000000000002</v>
      </c>
      <c r="K43">
        <v>5.2750000000000004</v>
      </c>
      <c r="O43" s="1" t="s">
        <v>69</v>
      </c>
      <c r="P43">
        <v>233</v>
      </c>
      <c r="Q43">
        <v>231</v>
      </c>
      <c r="R43">
        <v>231</v>
      </c>
    </row>
    <row r="47" spans="1:19">
      <c r="Q47" s="1" t="s">
        <v>41</v>
      </c>
    </row>
    <row r="48" spans="1:19">
      <c r="P48" s="1" t="s">
        <v>70</v>
      </c>
      <c r="Q48" s="1" t="s">
        <v>71</v>
      </c>
      <c r="R48" s="1" t="s">
        <v>72</v>
      </c>
      <c r="S48" s="1" t="s">
        <v>73</v>
      </c>
    </row>
    <row r="49" spans="15:19">
      <c r="O49">
        <v>5.0000000000000001E-3</v>
      </c>
      <c r="P49" s="15">
        <v>1.6759999999999999</v>
      </c>
      <c r="Q49">
        <v>356.57</v>
      </c>
      <c r="R49">
        <v>153.19</v>
      </c>
      <c r="S49">
        <v>108.91</v>
      </c>
    </row>
    <row r="50" spans="15:19">
      <c r="O50">
        <v>0.01</v>
      </c>
      <c r="P50" s="15">
        <v>1.524</v>
      </c>
      <c r="Q50">
        <v>1480.63</v>
      </c>
      <c r="R50">
        <v>880.77</v>
      </c>
      <c r="S50">
        <v>661.39</v>
      </c>
    </row>
    <row r="51" spans="15:19">
      <c r="O51">
        <v>0.05</v>
      </c>
      <c r="P51" s="15">
        <v>1.468</v>
      </c>
      <c r="Q51">
        <v>3600</v>
      </c>
      <c r="R51">
        <v>3600</v>
      </c>
      <c r="S51">
        <v>3600</v>
      </c>
    </row>
  </sheetData>
  <mergeCells count="28">
    <mergeCell ref="A24:I24"/>
    <mergeCell ref="L24:T24"/>
    <mergeCell ref="B25:C25"/>
    <mergeCell ref="F25:G25"/>
    <mergeCell ref="H25:I25"/>
    <mergeCell ref="M25:N25"/>
    <mergeCell ref="Q25:R25"/>
    <mergeCell ref="S25:T25"/>
    <mergeCell ref="S12:T12"/>
    <mergeCell ref="AB13:AB14"/>
    <mergeCell ref="AD13:AF13"/>
    <mergeCell ref="AG13:AI13"/>
    <mergeCell ref="AJ13:AL13"/>
    <mergeCell ref="AB15:AB17"/>
    <mergeCell ref="AF15:AF17"/>
    <mergeCell ref="AH15:AI17"/>
    <mergeCell ref="AJ15:AL17"/>
    <mergeCell ref="M2:T2"/>
    <mergeCell ref="B3:C3"/>
    <mergeCell ref="M3:N3"/>
    <mergeCell ref="A11:I11"/>
    <mergeCell ref="L11:T11"/>
    <mergeCell ref="B12:C12"/>
    <mergeCell ref="F12:G12"/>
    <mergeCell ref="H12:I12"/>
    <mergeCell ref="M12:N12"/>
    <mergeCell ref="Q12:R12"/>
    <mergeCell ref="B2:I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quality</vt:lpstr>
      <vt:lpstr>datasets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Vincent</dc:creator>
  <cp:lastModifiedBy>Fan Vincent</cp:lastModifiedBy>
  <dcterms:created xsi:type="dcterms:W3CDTF">2022-11-09T08:01:02Z</dcterms:created>
  <dcterms:modified xsi:type="dcterms:W3CDTF">2022-11-09T08:08:32Z</dcterms:modified>
</cp:coreProperties>
</file>