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oors\Code\GTCLU\gtclu\"/>
    </mc:Choice>
  </mc:AlternateContent>
  <xr:revisionPtr revIDLastSave="0" documentId="13_ncr:1_{D7471F6C-4344-4EF8-A0D6-B887527BDF78}" xr6:coauthVersionLast="47" xr6:coauthVersionMax="47" xr10:uidLastSave="{00000000-0000-0000-0000-000000000000}"/>
  <bookViews>
    <workbookView xWindow="-16320" yWindow="-8310" windowWidth="16440" windowHeight="28320" xr2:uid="{4F7C4B3E-96C8-491D-87E0-B7A086813C9A}"/>
  </bookViews>
  <sheets>
    <sheet name="quality" sheetId="1" r:id="rId1"/>
    <sheet name="datasets" sheetId="2" r:id="rId2"/>
    <sheet name="design" sheetId="4" r:id="rId3"/>
    <sheet name="TIME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1" l="1"/>
  <c r="T18" i="1"/>
  <c r="S18" i="1"/>
  <c r="C18" i="1"/>
  <c r="D18" i="1"/>
  <c r="B18" i="1"/>
  <c r="B39" i="1"/>
  <c r="C39" i="1"/>
  <c r="D39" i="1"/>
  <c r="L18" i="1"/>
  <c r="K18" i="1"/>
  <c r="J18" i="1"/>
  <c r="R30" i="3"/>
  <c r="Q30" i="3"/>
  <c r="P30" i="3"/>
  <c r="O30" i="3"/>
  <c r="N30" i="3"/>
  <c r="M30" i="3"/>
  <c r="C30" i="3"/>
  <c r="R17" i="3"/>
  <c r="Q17" i="3"/>
  <c r="P17" i="3"/>
  <c r="O17" i="3"/>
  <c r="N17" i="3"/>
  <c r="M17" i="3"/>
  <c r="C17" i="3"/>
  <c r="R8" i="3"/>
  <c r="Q8" i="3"/>
  <c r="P8" i="3"/>
  <c r="O8" i="3"/>
  <c r="N8" i="3"/>
  <c r="M8" i="3"/>
  <c r="E8" i="3"/>
  <c r="C8" i="3"/>
</calcChain>
</file>

<file path=xl/sharedStrings.xml><?xml version="1.0" encoding="utf-8"?>
<sst xmlns="http://schemas.openxmlformats.org/spreadsheetml/2006/main" count="211" uniqueCount="88">
  <si>
    <t>purity</t>
    <phoneticPr fontId="3" type="noConversion"/>
  </si>
  <si>
    <t>ari</t>
    <phoneticPr fontId="3" type="noConversion"/>
  </si>
  <si>
    <t>ami</t>
    <phoneticPr fontId="3" type="noConversion"/>
  </si>
  <si>
    <t>Aggregation</t>
    <phoneticPr fontId="3" type="noConversion"/>
  </si>
  <si>
    <t>Compound</t>
    <phoneticPr fontId="3" type="noConversion"/>
  </si>
  <si>
    <t>D31</t>
    <phoneticPr fontId="3" type="noConversion"/>
  </si>
  <si>
    <t>flame</t>
    <phoneticPr fontId="3" type="noConversion"/>
  </si>
  <si>
    <t>g2-2-30</t>
    <phoneticPr fontId="3" type="noConversion"/>
  </si>
  <si>
    <t>g2-4-30</t>
    <phoneticPr fontId="3" type="noConversion"/>
  </si>
  <si>
    <t>iris</t>
  </si>
  <si>
    <t>jain</t>
    <phoneticPr fontId="3" type="noConversion"/>
  </si>
  <si>
    <t>pathbased</t>
    <phoneticPr fontId="3" type="noConversion"/>
  </si>
  <si>
    <t>R15</t>
    <phoneticPr fontId="3" type="noConversion"/>
  </si>
  <si>
    <t>spiral</t>
    <phoneticPr fontId="3" type="noConversion"/>
  </si>
  <si>
    <t>Average</t>
    <phoneticPr fontId="3" type="noConversion"/>
  </si>
  <si>
    <t>GMCLU</t>
    <phoneticPr fontId="1" type="noConversion"/>
  </si>
  <si>
    <t>数据集</t>
  </si>
  <si>
    <t>数量</t>
  </si>
  <si>
    <t>纬度</t>
  </si>
  <si>
    <t>类</t>
  </si>
  <si>
    <t>Aggaregation</t>
  </si>
  <si>
    <t>Compound</t>
  </si>
  <si>
    <t>D31</t>
  </si>
  <si>
    <t>Flame</t>
  </si>
  <si>
    <t>G2-2-30</t>
  </si>
  <si>
    <t>G2-4-30</t>
  </si>
  <si>
    <t>Iris</t>
  </si>
  <si>
    <t>Jain</t>
  </si>
  <si>
    <t>Pathbased</t>
  </si>
  <si>
    <t>R15</t>
  </si>
  <si>
    <t>Spiral</t>
  </si>
  <si>
    <t>datasets</t>
  </si>
  <si>
    <t>flame</t>
  </si>
  <si>
    <t>g2-4-30</t>
  </si>
  <si>
    <t>spiral</t>
  </si>
  <si>
    <t>Average</t>
  </si>
  <si>
    <t>purity</t>
    <phoneticPr fontId="1" type="noConversion"/>
  </si>
  <si>
    <t>ari</t>
    <phoneticPr fontId="1" type="noConversion"/>
  </si>
  <si>
    <t>ami</t>
    <phoneticPr fontId="1" type="noConversion"/>
  </si>
  <si>
    <t>DBSCAN</t>
  </si>
  <si>
    <t>DBSCAN</t>
    <phoneticPr fontId="1" type="noConversion"/>
  </si>
  <si>
    <t>birch2</t>
    <phoneticPr fontId="3" type="noConversion"/>
  </si>
  <si>
    <t>minPts</t>
    <phoneticPr fontId="3" type="noConversion"/>
  </si>
  <si>
    <t>time</t>
    <phoneticPr fontId="3" type="noConversion"/>
  </si>
  <si>
    <t>memory</t>
    <phoneticPr fontId="3" type="noConversion"/>
  </si>
  <si>
    <t>memory(KB)</t>
    <phoneticPr fontId="3" type="noConversion"/>
  </si>
  <si>
    <t>-</t>
    <phoneticPr fontId="3" type="noConversion"/>
  </si>
  <si>
    <t>skin</t>
    <phoneticPr fontId="3" type="noConversion"/>
  </si>
  <si>
    <t>时间（秒）</t>
    <phoneticPr fontId="1" type="noConversion"/>
  </si>
  <si>
    <t>Birch2</t>
    <phoneticPr fontId="1" type="noConversion"/>
  </si>
  <si>
    <t>Skin</t>
    <phoneticPr fontId="1" type="noConversion"/>
  </si>
  <si>
    <t>UrbanGB</t>
    <phoneticPr fontId="1" type="noConversion"/>
  </si>
  <si>
    <t>minPts</t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</si>
  <si>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=0.005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</si>
  <si>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=0.01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</si>
  <si>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=0.05</t>
    </r>
    <phoneticPr fontId="1" type="noConversion"/>
  </si>
  <si>
    <t>超时</t>
    <phoneticPr fontId="1" type="noConversion"/>
  </si>
  <si>
    <t>GBSCAN</t>
    <phoneticPr fontId="1" type="noConversion"/>
  </si>
  <si>
    <t>-</t>
    <phoneticPr fontId="1" type="noConversion"/>
  </si>
  <si>
    <t>urbanGB</t>
    <phoneticPr fontId="3" type="noConversion"/>
  </si>
  <si>
    <t>条件</t>
    <phoneticPr fontId="3" type="noConversion"/>
  </si>
  <si>
    <t>数据</t>
    <phoneticPr fontId="3" type="noConversion"/>
  </si>
  <si>
    <t>DBSCAN</t>
    <phoneticPr fontId="3" type="noConversion"/>
  </si>
  <si>
    <t>GBSCAN(avg)</t>
    <phoneticPr fontId="3" type="noConversion"/>
  </si>
  <si>
    <t>DBSCAN(m=5)</t>
    <phoneticPr fontId="3" type="noConversion"/>
  </si>
  <si>
    <t>DBSCAN(m=50)</t>
    <phoneticPr fontId="3" type="noConversion"/>
  </si>
  <si>
    <t>DBSCAN(m=100)</t>
    <phoneticPr fontId="3" type="noConversion"/>
  </si>
  <si>
    <t>Birch2</t>
    <phoneticPr fontId="3" type="noConversion"/>
  </si>
  <si>
    <t>Skin</t>
    <phoneticPr fontId="3" type="noConversion"/>
  </si>
  <si>
    <t>UrbanGB</t>
    <phoneticPr fontId="3" type="noConversion"/>
  </si>
  <si>
    <t>GBSCAN</t>
    <phoneticPr fontId="3" type="noConversion"/>
  </si>
  <si>
    <t>DBSCAN: minPts=5</t>
    <phoneticPr fontId="3" type="noConversion"/>
  </si>
  <si>
    <t>DBSCAN: minPts=50</t>
    <phoneticPr fontId="3" type="noConversion"/>
  </si>
  <si>
    <t>DBSCAN: minPts=100</t>
    <phoneticPr fontId="3" type="noConversion"/>
  </si>
  <si>
    <t>1，聚类质量测试， 10个小数据集，ari 和 ami 指标。
2，聚类效率测试
2.1：低维
三个低维数据集：分别测试时间和内存
对于gmclu：测试参数对于时间和内存的影响
epsilon: 0.005, 0.01, 0.02, 0.04, 0.08, 0.1
2.2： 高维
三个高维数据集，分别测试时间和内存
对于gtclu：测试参数对于时间和内存的影响
epsilon: 0.1, 0.2, 0.3, 0.5</t>
    <phoneticPr fontId="1" type="noConversion"/>
  </si>
  <si>
    <t>GTCLU</t>
    <phoneticPr fontId="1" type="noConversion"/>
  </si>
  <si>
    <t>e</t>
    <phoneticPr fontId="1" type="noConversion"/>
  </si>
  <si>
    <t>m</t>
    <phoneticPr fontId="1" type="noConversion"/>
  </si>
  <si>
    <t>t</t>
    <phoneticPr fontId="1" type="noConversion"/>
  </si>
  <si>
    <t>Birch1</t>
    <phoneticPr fontId="1" type="noConversion"/>
  </si>
  <si>
    <t>worms-2d</t>
    <phoneticPr fontId="1" type="noConversion"/>
  </si>
  <si>
    <t>worms-64d</t>
    <phoneticPr fontId="1" type="noConversion"/>
  </si>
  <si>
    <t>kddcup04bio</t>
    <phoneticPr fontId="1" type="noConversion"/>
  </si>
  <si>
    <t>s3</t>
    <phoneticPr fontId="1" type="noConversion"/>
  </si>
  <si>
    <t>s1</t>
    <phoneticPr fontId="1" type="noConversion"/>
  </si>
  <si>
    <t>s2</t>
    <phoneticPr fontId="1" type="noConversion"/>
  </si>
  <si>
    <t>s4</t>
    <phoneticPr fontId="1" type="noConversion"/>
  </si>
  <si>
    <t>GTCLU-fast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</si>
</sst>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_ 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等线"/>
      <family val="2"/>
      <charset val="161"/>
      <scheme val="minor"/>
    </font>
    <font>
      <sz val="11"/>
      <color theme="1"/>
      <name val="Segoe UI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76" fontId="2" fillId="4" borderId="0" xfId="0" applyNumberFormat="1" applyFont="1" applyFill="1">
      <alignment vertical="center"/>
    </xf>
    <xf numFmtId="177" fontId="0" fillId="4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[1]Sheet4!$I$40:$I$43</c15:sqref>
                  </c15:fullRef>
                </c:ext>
              </c:extLst>
              <c:f>[1]Sheet4!$I$41:$I$43</c:f>
              <c:numCache>
                <c:formatCode>General</c:formatCode>
                <c:ptCount val="3"/>
                <c:pt idx="0">
                  <c:v>1.6759999999999999</c:v>
                </c:pt>
                <c:pt idx="1">
                  <c:v>5.1189999999999998</c:v>
                </c:pt>
                <c:pt idx="2">
                  <c:v>5.4050000000000002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5-426E-BF47-36140B0F3CDB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[1]Sheet4!$J$40:$J$43</c15:sqref>
                  </c15:fullRef>
                </c:ext>
              </c:extLst>
              <c:f>[1]Sheet4!$J$41:$J$43</c:f>
              <c:numCache>
                <c:formatCode>General</c:formatCode>
                <c:ptCount val="3"/>
                <c:pt idx="0">
                  <c:v>1.524</c:v>
                </c:pt>
                <c:pt idx="1">
                  <c:v>4.8600000000000003</c:v>
                </c:pt>
                <c:pt idx="2">
                  <c:v>5.3170000000000002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5-426E-BF47-36140B0F3CDB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[1]Sheet4!$K$40:$K$43</c15:sqref>
                  </c15:fullRef>
                </c:ext>
              </c:extLst>
              <c:f>[1]Sheet4!$K$41:$K$43</c:f>
              <c:numCache>
                <c:formatCode>General</c:formatCode>
                <c:ptCount val="3"/>
                <c:pt idx="0">
                  <c:v>1.468</c:v>
                </c:pt>
                <c:pt idx="1">
                  <c:v>4.0999999999999996</c:v>
                </c:pt>
                <c:pt idx="2">
                  <c:v>5.2750000000000004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5-426E-BF47-36140B0F3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627887"/>
        <c:axId val="406627471"/>
      </c:barChart>
      <c:catAx>
        <c:axId val="40662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471"/>
        <c:crosses val="autoZero"/>
        <c:auto val="1"/>
        <c:lblAlgn val="ctr"/>
        <c:lblOffset val="100"/>
        <c:noMultiLvlLbl val="0"/>
      </c:catAx>
      <c:valAx>
        <c:axId val="406627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时间：秒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[1]Sheet4!$P$40:$P$43</c15:sqref>
                  </c15:fullRef>
                </c:ext>
              </c:extLst>
              <c:f>[1]Sheet4!$P$41:$P$43</c:f>
              <c:numCache>
                <c:formatCode>General</c:formatCode>
                <c:ptCount val="3"/>
                <c:pt idx="0">
                  <c:v>235</c:v>
                </c:pt>
                <c:pt idx="1">
                  <c:v>272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6-4416-93AC-1D802E5C9243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[1]Sheet4!$Q$40:$Q$43</c15:sqref>
                  </c15:fullRef>
                </c:ext>
              </c:extLst>
              <c:f>[1]Sheet4!$Q$41:$Q$43</c:f>
              <c:numCache>
                <c:formatCode>General</c:formatCode>
                <c:ptCount val="3"/>
                <c:pt idx="0">
                  <c:v>232</c:v>
                </c:pt>
                <c:pt idx="1">
                  <c:v>270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6-4416-93AC-1D802E5C9243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[1]Sheet4!$R$40:$R$43</c15:sqref>
                  </c15:fullRef>
                </c:ext>
              </c:extLst>
              <c:f>[1]Sheet4!$R$41:$R$43</c:f>
              <c:numCache>
                <c:formatCode>General</c:formatCode>
                <c:ptCount val="3"/>
                <c:pt idx="0">
                  <c:v>231</c:v>
                </c:pt>
                <c:pt idx="1">
                  <c:v>241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6-4416-93AC-1D802E5C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04223"/>
        <c:axId val="645401727"/>
      </c:barChart>
      <c:catAx>
        <c:axId val="64540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1727"/>
        <c:crosses val="autoZero"/>
        <c:auto val="1"/>
        <c:lblAlgn val="ctr"/>
        <c:lblOffset val="100"/>
        <c:noMultiLvlLbl val="0"/>
      </c:catAx>
      <c:valAx>
        <c:axId val="645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内存：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214312</xdr:colOff>
      <xdr:row>16</xdr:row>
      <xdr:rowOff>171450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92D2723-FFE8-7FE0-EEA6-62A072761DC9}"/>
            </a:ext>
          </a:extLst>
        </xdr:cNvPr>
        <xdr:cNvSpPr txBox="1"/>
      </xdr:nvSpPr>
      <xdr:spPr>
        <a:xfrm>
          <a:off x="8443912" y="3067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168087</xdr:colOff>
      <xdr:row>44</xdr:row>
      <xdr:rowOff>17929</xdr:rowOff>
    </xdr:from>
    <xdr:to>
      <xdr:col>11</xdr:col>
      <xdr:colOff>549087</xdr:colOff>
      <xdr:row>60</xdr:row>
      <xdr:rowOff>71717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3A6AB6-2A1E-4B42-A008-FE8FB614A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246529</xdr:colOff>
      <xdr:row>30</xdr:row>
      <xdr:rowOff>40342</xdr:rowOff>
    </xdr:from>
    <xdr:to>
      <xdr:col>28</xdr:col>
      <xdr:colOff>33617</xdr:colOff>
      <xdr:row>46</xdr:row>
      <xdr:rowOff>94130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56F42E-4D41-418B-BBC3-1625B8DB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doors/Code/stream/sgdbscan/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"/>
      <sheetName val="Sheet1"/>
      <sheetName val="middle"/>
      <sheetName val="small-new"/>
      <sheetName val="Sheet5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40">
          <cell r="H40" t="str">
            <v>条件</v>
          </cell>
          <cell r="I40">
            <v>5.0000000000000001E-3</v>
          </cell>
          <cell r="J40">
            <v>0.01</v>
          </cell>
          <cell r="K40">
            <v>0.05</v>
          </cell>
          <cell r="O40" t="str">
            <v>条件</v>
          </cell>
          <cell r="P40">
            <v>5.0000000000000001E-3</v>
          </cell>
          <cell r="Q40">
            <v>0.01</v>
          </cell>
          <cell r="R40">
            <v>0.05</v>
          </cell>
        </row>
        <row r="41">
          <cell r="H41" t="str">
            <v>Birch2</v>
          </cell>
          <cell r="I41">
            <v>1.6759999999999999</v>
          </cell>
          <cell r="J41">
            <v>1.524</v>
          </cell>
          <cell r="K41">
            <v>1.468</v>
          </cell>
          <cell r="O41" t="str">
            <v>Birch2</v>
          </cell>
          <cell r="P41">
            <v>235</v>
          </cell>
          <cell r="Q41">
            <v>232</v>
          </cell>
          <cell r="R41">
            <v>231</v>
          </cell>
        </row>
        <row r="42">
          <cell r="H42" t="str">
            <v>Skin</v>
          </cell>
          <cell r="I42">
            <v>5.1189999999999998</v>
          </cell>
          <cell r="J42">
            <v>4.8600000000000003</v>
          </cell>
          <cell r="K42">
            <v>4.0999999999999996</v>
          </cell>
          <cell r="O42" t="str">
            <v>Skin</v>
          </cell>
          <cell r="P42">
            <v>272</v>
          </cell>
          <cell r="Q42">
            <v>270</v>
          </cell>
          <cell r="R42">
            <v>241</v>
          </cell>
        </row>
        <row r="43">
          <cell r="H43" t="str">
            <v>UrbanGB</v>
          </cell>
          <cell r="I43">
            <v>5.4050000000000002</v>
          </cell>
          <cell r="J43">
            <v>5.3170000000000002</v>
          </cell>
          <cell r="K43">
            <v>5.2750000000000004</v>
          </cell>
          <cell r="O43" t="str">
            <v>UrbanGB</v>
          </cell>
          <cell r="P43">
            <v>233</v>
          </cell>
          <cell r="Q43">
            <v>231</v>
          </cell>
          <cell r="R43">
            <v>231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6EB3-EC57-4520-A5AB-13ECC4A94637}">
  <dimension ref="A1:W39"/>
  <sheetViews>
    <sheetView tabSelected="1" workbookViewId="0">
      <selection activeCell="I33" sqref="I33"/>
    </sheetView>
  </sheetViews>
  <sheetFormatPr defaultRowHeight="14.25"/>
  <cols>
    <col min="1" max="1" width="13.125" bestFit="1" customWidth="1"/>
    <col min="2" max="3" width="12.75" bestFit="1" customWidth="1"/>
    <col min="4" max="4" width="12.75" customWidth="1"/>
    <col min="5" max="5" width="6.5" bestFit="1" customWidth="1"/>
    <col min="6" max="6" width="3.5" bestFit="1" customWidth="1"/>
    <col min="9" max="9" width="12.125" bestFit="1" customWidth="1"/>
    <col min="10" max="11" width="12.75" bestFit="1" customWidth="1"/>
    <col min="12" max="12" width="10.625" customWidth="1"/>
    <col min="13" max="13" width="5.625" customWidth="1"/>
  </cols>
  <sheetData>
    <row r="1" spans="1:23">
      <c r="A1" s="18" t="s">
        <v>15</v>
      </c>
      <c r="B1" s="18"/>
      <c r="C1" s="18"/>
      <c r="D1" s="18"/>
      <c r="E1" s="18"/>
      <c r="F1" s="18"/>
      <c r="I1" s="18" t="s">
        <v>75</v>
      </c>
      <c r="J1" s="18"/>
      <c r="K1" s="18"/>
      <c r="L1" s="18"/>
      <c r="M1" s="18"/>
      <c r="R1" s="18" t="s">
        <v>87</v>
      </c>
      <c r="S1" s="18"/>
      <c r="T1" s="18"/>
      <c r="U1" s="18"/>
      <c r="V1" s="18"/>
    </row>
    <row r="2" spans="1:23">
      <c r="B2" s="1" t="s">
        <v>1</v>
      </c>
      <c r="C2" s="1" t="s">
        <v>2</v>
      </c>
      <c r="D2" s="1" t="s">
        <v>0</v>
      </c>
      <c r="E2" s="1" t="s">
        <v>76</v>
      </c>
      <c r="F2" s="1" t="s">
        <v>77</v>
      </c>
      <c r="J2" s="1" t="s">
        <v>1</v>
      </c>
      <c r="K2" s="1" t="s">
        <v>2</v>
      </c>
      <c r="L2" s="1" t="s">
        <v>0</v>
      </c>
      <c r="M2" s="1" t="s">
        <v>76</v>
      </c>
      <c r="N2" s="1" t="s">
        <v>77</v>
      </c>
      <c r="O2" s="1" t="s">
        <v>78</v>
      </c>
      <c r="S2" s="1" t="s">
        <v>1</v>
      </c>
      <c r="T2" s="1" t="s">
        <v>2</v>
      </c>
      <c r="U2" s="1" t="s">
        <v>0</v>
      </c>
      <c r="V2" s="1" t="s">
        <v>76</v>
      </c>
      <c r="W2" s="1" t="s">
        <v>77</v>
      </c>
    </row>
    <row r="3" spans="1:23">
      <c r="A3" s="1" t="s">
        <v>3</v>
      </c>
      <c r="B3">
        <v>0.99</v>
      </c>
      <c r="C3">
        <v>0.98599999999999999</v>
      </c>
      <c r="D3">
        <v>0.997</v>
      </c>
      <c r="E3" s="2">
        <v>4.8000000000000001E-2</v>
      </c>
      <c r="F3">
        <v>7</v>
      </c>
      <c r="I3" s="1" t="s">
        <v>3</v>
      </c>
      <c r="J3">
        <v>0.995817429605796</v>
      </c>
      <c r="K3">
        <v>0.99303470408718997</v>
      </c>
      <c r="L3">
        <v>0.99873096446700504</v>
      </c>
      <c r="M3">
        <v>4.7E-2</v>
      </c>
      <c r="N3">
        <v>14</v>
      </c>
      <c r="O3">
        <v>5</v>
      </c>
      <c r="R3" s="1" t="s">
        <v>3</v>
      </c>
      <c r="S3">
        <v>0.99488842882753503</v>
      </c>
      <c r="T3">
        <v>0.99140764319783703</v>
      </c>
      <c r="U3">
        <v>0.99746192893400998</v>
      </c>
      <c r="V3">
        <v>7.1999999999999995E-2</v>
      </c>
      <c r="W3">
        <v>11</v>
      </c>
    </row>
    <row r="4" spans="1:23">
      <c r="A4" s="1" t="s">
        <v>4</v>
      </c>
      <c r="B4">
        <v>0.93203455856700002</v>
      </c>
      <c r="C4">
        <v>0.88071093698303704</v>
      </c>
      <c r="D4">
        <v>0.95477386934673303</v>
      </c>
      <c r="E4" s="2">
        <v>5.0999999999999997E-2</v>
      </c>
      <c r="F4">
        <v>1</v>
      </c>
      <c r="I4" s="1" t="s">
        <v>4</v>
      </c>
      <c r="J4">
        <v>0.94874187097316398</v>
      </c>
      <c r="K4">
        <v>0.91616724765649504</v>
      </c>
      <c r="L4">
        <v>0.95979899497487398</v>
      </c>
      <c r="M4">
        <v>3.9E-2</v>
      </c>
      <c r="N4">
        <v>2</v>
      </c>
      <c r="O4">
        <v>5</v>
      </c>
      <c r="R4" s="1" t="s">
        <v>4</v>
      </c>
      <c r="S4">
        <v>0.97167777687458401</v>
      </c>
      <c r="T4">
        <v>0.947506513412402</v>
      </c>
      <c r="U4">
        <v>0.98492462311557705</v>
      </c>
      <c r="V4">
        <v>7.8E-2</v>
      </c>
      <c r="W4">
        <v>2</v>
      </c>
    </row>
    <row r="5" spans="1:23">
      <c r="A5" s="1" t="s">
        <v>5</v>
      </c>
      <c r="B5">
        <v>0.81350113371383204</v>
      </c>
      <c r="C5">
        <v>0.89404822742444101</v>
      </c>
      <c r="D5">
        <v>0.89032258064516101</v>
      </c>
      <c r="E5" s="2">
        <v>4.1000000000000002E-2</v>
      </c>
      <c r="F5">
        <v>18</v>
      </c>
      <c r="I5" s="1" t="s">
        <v>5</v>
      </c>
      <c r="J5">
        <v>0.83832838932096698</v>
      </c>
      <c r="K5">
        <v>0.90576869902277102</v>
      </c>
      <c r="L5">
        <v>0.90258064516129</v>
      </c>
      <c r="M5">
        <v>2.5999999999999999E-2</v>
      </c>
      <c r="N5">
        <v>14</v>
      </c>
      <c r="O5">
        <v>4</v>
      </c>
      <c r="R5" s="1" t="s">
        <v>5</v>
      </c>
      <c r="S5">
        <v>0.81080696773635397</v>
      </c>
      <c r="T5">
        <v>0.89443083866564299</v>
      </c>
      <c r="U5">
        <v>0.88967741935483802</v>
      </c>
      <c r="V5">
        <v>5.0999999999999997E-2</v>
      </c>
      <c r="W5">
        <v>20</v>
      </c>
    </row>
    <row r="6" spans="1:23">
      <c r="A6" s="1" t="s">
        <v>6</v>
      </c>
      <c r="B6">
        <v>0.98235818499678496</v>
      </c>
      <c r="C6">
        <v>0.95985781316973195</v>
      </c>
      <c r="D6">
        <v>1</v>
      </c>
      <c r="E6" s="2">
        <v>7.5999999999999998E-2</v>
      </c>
      <c r="F6">
        <v>5</v>
      </c>
      <c r="I6" s="1" t="s">
        <v>6</v>
      </c>
      <c r="J6">
        <v>0.96079596665952305</v>
      </c>
      <c r="K6">
        <v>0.91102907909350594</v>
      </c>
      <c r="L6">
        <v>0.99166666666659997</v>
      </c>
      <c r="M6">
        <v>5.2999999999999999E-2</v>
      </c>
      <c r="N6">
        <v>5</v>
      </c>
      <c r="O6">
        <v>7</v>
      </c>
      <c r="R6" s="1" t="s">
        <v>6</v>
      </c>
      <c r="S6">
        <v>0.96079596665952305</v>
      </c>
      <c r="T6">
        <v>0.91102907909350594</v>
      </c>
      <c r="U6">
        <v>0.99166666666659997</v>
      </c>
      <c r="V6">
        <v>5.2999999999999999E-2</v>
      </c>
      <c r="W6">
        <v>5</v>
      </c>
    </row>
    <row r="7" spans="1:23">
      <c r="A7" s="1" t="s">
        <v>7</v>
      </c>
      <c r="B7">
        <v>0.91961242172097601</v>
      </c>
      <c r="C7">
        <v>0.85031052746861102</v>
      </c>
      <c r="D7">
        <v>0.97998046875</v>
      </c>
      <c r="E7" s="2">
        <v>5.7000000000000002E-2</v>
      </c>
      <c r="F7">
        <v>24</v>
      </c>
      <c r="I7" s="1" t="s">
        <v>7</v>
      </c>
      <c r="J7">
        <v>0.93845696846854298</v>
      </c>
      <c r="K7">
        <v>0.875120408886499</v>
      </c>
      <c r="L7">
        <v>0.9853515625</v>
      </c>
      <c r="M7">
        <v>4.3999999999999997E-2</v>
      </c>
      <c r="N7">
        <v>23</v>
      </c>
      <c r="O7">
        <v>5</v>
      </c>
      <c r="R7" s="1" t="s">
        <v>7</v>
      </c>
      <c r="S7">
        <v>0.93845696846854298</v>
      </c>
      <c r="T7">
        <v>0.875120408886499</v>
      </c>
      <c r="U7">
        <v>0.9853515625</v>
      </c>
      <c r="V7">
        <v>4.3999999999999997E-2</v>
      </c>
      <c r="W7">
        <v>23</v>
      </c>
    </row>
    <row r="8" spans="1:23">
      <c r="A8" s="1" t="s">
        <v>8</v>
      </c>
      <c r="B8">
        <v>0.99317312195375895</v>
      </c>
      <c r="C8">
        <v>0.98145994506941503</v>
      </c>
      <c r="D8">
        <v>0.99853515625</v>
      </c>
      <c r="E8" s="2">
        <v>0.16700000000000001</v>
      </c>
      <c r="F8">
        <v>17</v>
      </c>
      <c r="I8" s="1" t="s">
        <v>8</v>
      </c>
      <c r="J8">
        <v>0.99804687453479302</v>
      </c>
      <c r="K8">
        <v>0.99441077466883598</v>
      </c>
      <c r="L8">
        <v>0.99951171875</v>
      </c>
      <c r="M8">
        <v>0.114</v>
      </c>
      <c r="N8">
        <v>30</v>
      </c>
      <c r="O8">
        <v>5</v>
      </c>
      <c r="R8" s="1" t="s">
        <v>8</v>
      </c>
      <c r="S8">
        <v>0.99804687453479302</v>
      </c>
      <c r="T8">
        <v>0.99441077466883598</v>
      </c>
      <c r="U8">
        <v>0.99951171875</v>
      </c>
      <c r="V8">
        <v>0.114</v>
      </c>
      <c r="W8">
        <v>30</v>
      </c>
    </row>
    <row r="9" spans="1:23">
      <c r="A9" s="3" t="s">
        <v>9</v>
      </c>
      <c r="B9">
        <v>0.99114064902238896</v>
      </c>
      <c r="C9">
        <v>0.97467504426362095</v>
      </c>
      <c r="D9">
        <v>1</v>
      </c>
      <c r="E9" s="2">
        <v>0.223</v>
      </c>
      <c r="F9">
        <v>1</v>
      </c>
      <c r="I9" s="3" t="s">
        <v>9</v>
      </c>
      <c r="J9">
        <v>1</v>
      </c>
      <c r="K9">
        <v>1</v>
      </c>
      <c r="L9">
        <v>1</v>
      </c>
      <c r="M9">
        <v>0.2</v>
      </c>
      <c r="N9">
        <v>1</v>
      </c>
      <c r="O9">
        <v>5</v>
      </c>
      <c r="R9" s="3" t="s">
        <v>9</v>
      </c>
      <c r="S9">
        <v>1</v>
      </c>
      <c r="T9">
        <v>1</v>
      </c>
      <c r="U9">
        <v>1</v>
      </c>
      <c r="V9">
        <v>0.2</v>
      </c>
      <c r="W9">
        <v>1</v>
      </c>
    </row>
    <row r="10" spans="1:23" s="15" customFormat="1">
      <c r="A10" s="14" t="s">
        <v>10</v>
      </c>
      <c r="B10" s="15">
        <v>1</v>
      </c>
      <c r="C10" s="15">
        <v>1</v>
      </c>
      <c r="D10" s="15">
        <v>1</v>
      </c>
      <c r="E10" s="16">
        <v>5.5E-2</v>
      </c>
      <c r="F10" s="15">
        <v>10</v>
      </c>
      <c r="I10" s="14" t="s">
        <v>10</v>
      </c>
      <c r="J10" s="15">
        <v>1</v>
      </c>
      <c r="K10" s="15">
        <v>1</v>
      </c>
      <c r="L10" s="15">
        <v>1</v>
      </c>
      <c r="M10" s="15">
        <v>0.05</v>
      </c>
      <c r="N10" s="15">
        <v>12</v>
      </c>
      <c r="O10">
        <v>5</v>
      </c>
      <c r="R10" s="14" t="s">
        <v>10</v>
      </c>
      <c r="S10" s="15">
        <v>1</v>
      </c>
      <c r="T10" s="15">
        <v>1</v>
      </c>
      <c r="U10" s="15">
        <v>1</v>
      </c>
      <c r="V10" s="15">
        <v>0.05</v>
      </c>
      <c r="W10" s="15">
        <v>12</v>
      </c>
    </row>
    <row r="11" spans="1:23">
      <c r="A11" s="1" t="s">
        <v>11</v>
      </c>
      <c r="B11">
        <v>0.93945168101620702</v>
      </c>
      <c r="C11">
        <v>0.91115759712329902</v>
      </c>
      <c r="D11">
        <v>0.98</v>
      </c>
      <c r="E11" s="2">
        <v>6.8000000000000005E-2</v>
      </c>
      <c r="F11">
        <v>8</v>
      </c>
      <c r="I11" s="1" t="s">
        <v>11</v>
      </c>
      <c r="J11">
        <v>0.94956110712073805</v>
      </c>
      <c r="K11">
        <v>0.924173240355883</v>
      </c>
      <c r="L11">
        <v>0.98333333333329997</v>
      </c>
      <c r="M11">
        <v>5.8999999999999997E-2</v>
      </c>
      <c r="N11">
        <v>11</v>
      </c>
      <c r="O11">
        <v>5</v>
      </c>
      <c r="R11" s="1" t="s">
        <v>11</v>
      </c>
      <c r="S11">
        <v>0.94956110712073805</v>
      </c>
      <c r="T11">
        <v>0.924173240355883</v>
      </c>
      <c r="U11">
        <v>0.98333333333329997</v>
      </c>
      <c r="V11">
        <v>5.8999999999999997E-2</v>
      </c>
      <c r="W11">
        <v>11</v>
      </c>
    </row>
    <row r="12" spans="1:23">
      <c r="A12" s="1" t="s">
        <v>12</v>
      </c>
      <c r="B12">
        <v>0.98741089131195203</v>
      </c>
      <c r="C12">
        <v>0.98917763999351804</v>
      </c>
      <c r="D12">
        <v>0.995</v>
      </c>
      <c r="E12" s="2">
        <v>0.04</v>
      </c>
      <c r="F12">
        <v>14</v>
      </c>
      <c r="I12" s="1" t="s">
        <v>12</v>
      </c>
      <c r="J12">
        <v>0.98569295283665803</v>
      </c>
      <c r="K12">
        <v>0.98764561473694801</v>
      </c>
      <c r="L12">
        <v>0.99333333329999995</v>
      </c>
      <c r="M12">
        <v>2.7E-2</v>
      </c>
      <c r="N12">
        <v>13</v>
      </c>
      <c r="O12">
        <v>5</v>
      </c>
      <c r="R12" s="1" t="s">
        <v>12</v>
      </c>
      <c r="S12">
        <v>0.98569295283665803</v>
      </c>
      <c r="T12">
        <v>0.98764561473694801</v>
      </c>
      <c r="U12">
        <v>0.99333333329999995</v>
      </c>
      <c r="V12">
        <v>2.7E-2</v>
      </c>
      <c r="W12">
        <v>13</v>
      </c>
    </row>
    <row r="13" spans="1:23">
      <c r="A13" s="1" t="s">
        <v>13</v>
      </c>
      <c r="B13">
        <v>1</v>
      </c>
      <c r="C13">
        <v>1</v>
      </c>
      <c r="D13">
        <v>1</v>
      </c>
      <c r="E13" s="2">
        <v>4.2999999999999997E-2</v>
      </c>
      <c r="F13">
        <v>1</v>
      </c>
      <c r="I13" s="1" t="s">
        <v>13</v>
      </c>
      <c r="J13">
        <v>1</v>
      </c>
      <c r="K13">
        <v>1</v>
      </c>
      <c r="L13">
        <v>1</v>
      </c>
      <c r="M13">
        <v>3.9E-2</v>
      </c>
      <c r="N13">
        <v>1</v>
      </c>
      <c r="O13">
        <v>5</v>
      </c>
      <c r="R13" s="1" t="s">
        <v>13</v>
      </c>
      <c r="S13">
        <v>1</v>
      </c>
      <c r="T13">
        <v>1</v>
      </c>
      <c r="U13">
        <v>1</v>
      </c>
      <c r="V13">
        <v>3.9E-2</v>
      </c>
      <c r="W13">
        <v>1</v>
      </c>
    </row>
    <row r="14" spans="1:23">
      <c r="A14" s="1" t="s">
        <v>84</v>
      </c>
      <c r="B14">
        <v>0.95762813169275196</v>
      </c>
      <c r="C14">
        <v>0.95508048939774104</v>
      </c>
      <c r="D14">
        <v>0.98180000000000001</v>
      </c>
      <c r="E14" s="2">
        <v>1.64999999999999E-2</v>
      </c>
      <c r="F14">
        <v>1</v>
      </c>
      <c r="I14" s="1"/>
      <c r="R14" s="1"/>
    </row>
    <row r="15" spans="1:23">
      <c r="A15" s="1" t="s">
        <v>85</v>
      </c>
      <c r="B15">
        <v>0.71521232964772297</v>
      </c>
      <c r="C15">
        <v>0.83250340114379895</v>
      </c>
      <c r="D15">
        <v>0.84179999999999999</v>
      </c>
      <c r="E15" s="2">
        <v>1.30999999999999E-2</v>
      </c>
      <c r="F15">
        <v>1</v>
      </c>
      <c r="I15" s="1"/>
      <c r="R15" s="1"/>
    </row>
    <row r="16" spans="1:23">
      <c r="A16" s="1" t="s">
        <v>83</v>
      </c>
      <c r="B16">
        <v>0.46236060143330798</v>
      </c>
      <c r="C16">
        <v>0.60892894894185601</v>
      </c>
      <c r="D16">
        <v>0.6946</v>
      </c>
      <c r="E16" s="2">
        <v>1.01999999999999E-2</v>
      </c>
      <c r="F16">
        <v>1</v>
      </c>
      <c r="I16" s="1" t="s">
        <v>83</v>
      </c>
      <c r="J16">
        <v>0.46794144876641802</v>
      </c>
      <c r="K16">
        <v>0.59119517224853102</v>
      </c>
      <c r="L16">
        <v>0.80079999999999996</v>
      </c>
      <c r="M16">
        <v>1.2599999999999899E-2</v>
      </c>
      <c r="N16">
        <v>1</v>
      </c>
      <c r="O16">
        <v>5</v>
      </c>
      <c r="R16" s="1" t="s">
        <v>83</v>
      </c>
      <c r="S16">
        <v>0.46626702900174699</v>
      </c>
      <c r="T16">
        <v>0.57804075802155297</v>
      </c>
      <c r="U16">
        <v>0.82320000000000004</v>
      </c>
      <c r="V16">
        <v>1.2E-2</v>
      </c>
      <c r="W16">
        <v>1</v>
      </c>
    </row>
    <row r="17" spans="1:21">
      <c r="A17" s="1" t="s">
        <v>86</v>
      </c>
      <c r="B17">
        <v>0.45393753522749702</v>
      </c>
      <c r="C17">
        <v>0.56921630550198699</v>
      </c>
      <c r="D17">
        <v>0.77200000000000002</v>
      </c>
      <c r="E17" s="2">
        <v>8.8999999999999895E-3</v>
      </c>
      <c r="F17">
        <v>1</v>
      </c>
      <c r="I17" s="1"/>
      <c r="R17" s="1"/>
    </row>
    <row r="18" spans="1:21">
      <c r="A18" s="1" t="s">
        <v>14</v>
      </c>
      <c r="B18">
        <f>AVERAGE(B3:B16)</f>
        <v>0.90599169321976325</v>
      </c>
      <c r="C18">
        <f t="shared" ref="C18:D18" si="0">AVERAGE(C3:C16)</f>
        <v>0.91599361221279063</v>
      </c>
      <c r="D18">
        <f t="shared" si="0"/>
        <v>0.95098657678513521</v>
      </c>
      <c r="I18" s="1" t="s">
        <v>14</v>
      </c>
      <c r="J18">
        <f>AVERAGE(J3:J13)</f>
        <v>0.96504014177456199</v>
      </c>
      <c r="K18">
        <f>AVERAGE(K3:K13)</f>
        <v>0.95521361531892068</v>
      </c>
      <c r="L18">
        <f>AVERAGE(L3:L13)</f>
        <v>0.98311883810482459</v>
      </c>
      <c r="R18" s="1" t="s">
        <v>14</v>
      </c>
      <c r="S18">
        <f>AVERAGE(S3:S13)</f>
        <v>0.96453882209624808</v>
      </c>
      <c r="T18">
        <f>AVERAGE(T3:T13)</f>
        <v>0.95688401027432313</v>
      </c>
      <c r="U18">
        <f>AVERAGE(U3:U13)</f>
        <v>0.98411459872312068</v>
      </c>
    </row>
    <row r="22" spans="1:21">
      <c r="A22" s="18" t="s">
        <v>40</v>
      </c>
      <c r="B22" s="18"/>
      <c r="C22" s="18"/>
      <c r="D22" s="18"/>
      <c r="E22" s="18"/>
      <c r="F22" s="18"/>
    </row>
    <row r="23" spans="1:21">
      <c r="A23" s="4" t="s">
        <v>31</v>
      </c>
      <c r="B23" s="10" t="s">
        <v>37</v>
      </c>
      <c r="C23" s="9" t="s">
        <v>38</v>
      </c>
      <c r="D23" s="9" t="s">
        <v>36</v>
      </c>
      <c r="E23" s="4" t="s">
        <v>76</v>
      </c>
      <c r="F23" t="s">
        <v>77</v>
      </c>
    </row>
    <row r="24" spans="1:21">
      <c r="A24" t="s">
        <v>20</v>
      </c>
      <c r="B24" s="5">
        <v>0.97799999999999998</v>
      </c>
      <c r="C24" s="5">
        <v>0.96799999999999997</v>
      </c>
      <c r="D24" s="5">
        <v>0.99099999999999999</v>
      </c>
      <c r="E24" s="6">
        <v>0.04</v>
      </c>
      <c r="F24">
        <v>6</v>
      </c>
    </row>
    <row r="25" spans="1:21">
      <c r="A25" t="s">
        <v>21</v>
      </c>
      <c r="B25" s="5">
        <v>0.92600000000000005</v>
      </c>
      <c r="C25" s="5">
        <v>0.88800000000000001</v>
      </c>
      <c r="D25" s="5">
        <v>0.94</v>
      </c>
      <c r="E25" s="6">
        <v>5.6000000000000001E-2</v>
      </c>
      <c r="F25">
        <v>2</v>
      </c>
    </row>
    <row r="26" spans="1:21">
      <c r="A26" t="s">
        <v>22</v>
      </c>
      <c r="B26" s="5">
        <v>0.79200000000000004</v>
      </c>
      <c r="C26" s="5">
        <v>0.86599999999999999</v>
      </c>
      <c r="D26" s="5">
        <v>0.95199999999999996</v>
      </c>
      <c r="E26">
        <v>0.02</v>
      </c>
      <c r="F26">
        <v>1</v>
      </c>
    </row>
    <row r="27" spans="1:21">
      <c r="A27" t="s">
        <v>32</v>
      </c>
      <c r="B27" s="5">
        <v>0.95499999999999996</v>
      </c>
      <c r="C27" s="5">
        <v>0.89900000000000002</v>
      </c>
      <c r="D27" s="5">
        <v>0.99199999999999999</v>
      </c>
      <c r="E27">
        <v>9.1999999999999998E-2</v>
      </c>
      <c r="F27">
        <v>8</v>
      </c>
    </row>
    <row r="28" spans="1:21">
      <c r="A28" s="1" t="s">
        <v>7</v>
      </c>
      <c r="B28" s="5">
        <v>0.91200000000000003</v>
      </c>
      <c r="C28" s="5">
        <v>0.83699999999999997</v>
      </c>
      <c r="D28" s="5">
        <v>0.97799999999999998</v>
      </c>
      <c r="E28">
        <v>6.3E-2</v>
      </c>
      <c r="F28">
        <v>29</v>
      </c>
    </row>
    <row r="29" spans="1:21">
      <c r="A29" t="s">
        <v>33</v>
      </c>
      <c r="B29" s="5">
        <v>0.98299999999999998</v>
      </c>
      <c r="C29" s="5">
        <v>0.96099999999999997</v>
      </c>
      <c r="D29" s="5">
        <v>0.997</v>
      </c>
      <c r="E29">
        <v>0.14899999999999999</v>
      </c>
      <c r="F29">
        <v>14</v>
      </c>
    </row>
    <row r="30" spans="1:21">
      <c r="A30" t="s">
        <v>9</v>
      </c>
      <c r="B30" s="5">
        <v>0.86799999999999999</v>
      </c>
      <c r="C30" s="5">
        <v>0.80500000000000005</v>
      </c>
      <c r="D30" s="5">
        <v>0.96699999999999997</v>
      </c>
      <c r="E30">
        <v>0.13100000000000001</v>
      </c>
      <c r="F30">
        <v>14</v>
      </c>
    </row>
    <row r="31" spans="1:21" s="15" customFormat="1">
      <c r="A31" s="14" t="s">
        <v>10</v>
      </c>
      <c r="B31" s="17">
        <v>1</v>
      </c>
      <c r="C31" s="17">
        <v>1</v>
      </c>
      <c r="D31" s="17">
        <v>1</v>
      </c>
      <c r="E31" s="15">
        <v>5.8000000000000003E-2</v>
      </c>
      <c r="F31" s="15">
        <v>13</v>
      </c>
    </row>
    <row r="32" spans="1:21">
      <c r="A32" s="1" t="s">
        <v>11</v>
      </c>
      <c r="B32" s="5">
        <v>0.92</v>
      </c>
      <c r="C32" s="5">
        <v>0.88700000000000001</v>
      </c>
      <c r="D32" s="5">
        <v>0.97299999999999998</v>
      </c>
      <c r="E32">
        <v>7.3999999999999996E-2</v>
      </c>
      <c r="F32">
        <v>10</v>
      </c>
    </row>
    <row r="33" spans="1:6">
      <c r="A33" s="1" t="s">
        <v>12</v>
      </c>
      <c r="B33" s="5">
        <v>0.98899999999999999</v>
      </c>
      <c r="C33" s="5">
        <v>0.99199999999999999</v>
      </c>
      <c r="D33" s="5">
        <v>0.995</v>
      </c>
      <c r="E33">
        <v>5.0999999999999997E-2</v>
      </c>
      <c r="F33">
        <v>30</v>
      </c>
    </row>
    <row r="34" spans="1:6">
      <c r="A34" t="s">
        <v>34</v>
      </c>
      <c r="B34" s="5">
        <v>1</v>
      </c>
      <c r="C34" s="5">
        <v>1</v>
      </c>
      <c r="D34" s="5">
        <v>1</v>
      </c>
      <c r="E34">
        <v>3.9E-2</v>
      </c>
      <c r="F34">
        <v>1</v>
      </c>
    </row>
    <row r="35" spans="1:6">
      <c r="A35" t="s">
        <v>84</v>
      </c>
      <c r="B35" s="5">
        <v>0.95575171652755997</v>
      </c>
      <c r="C35" s="5">
        <v>0.95433920908354097</v>
      </c>
      <c r="D35" s="5">
        <v>0.98540000000000005</v>
      </c>
      <c r="E35">
        <v>1.99999999999999E-2</v>
      </c>
      <c r="F35">
        <v>1</v>
      </c>
    </row>
    <row r="36" spans="1:6">
      <c r="A36" t="s">
        <v>85</v>
      </c>
      <c r="B36" s="5">
        <v>0.69905649988283802</v>
      </c>
      <c r="C36" s="5">
        <v>0.81611527619122903</v>
      </c>
      <c r="D36" s="5">
        <v>0.84279999999999999</v>
      </c>
      <c r="E36">
        <v>1.4999999999999901E-2</v>
      </c>
      <c r="F36">
        <v>1</v>
      </c>
    </row>
    <row r="37" spans="1:6">
      <c r="A37" t="s">
        <v>83</v>
      </c>
      <c r="B37" s="5">
        <v>0.42221226502810399</v>
      </c>
      <c r="C37" s="5">
        <v>0.58423649873571004</v>
      </c>
      <c r="D37" s="5">
        <v>0.63500000000000001</v>
      </c>
      <c r="E37">
        <v>1.16999999999999E-2</v>
      </c>
      <c r="F37">
        <v>1</v>
      </c>
    </row>
    <row r="38" spans="1:6">
      <c r="A38" t="s">
        <v>86</v>
      </c>
      <c r="B38" s="5">
        <v>0.43337358560270201</v>
      </c>
      <c r="C38" s="5">
        <v>0.55099679585649797</v>
      </c>
      <c r="D38" s="5">
        <v>0.6946</v>
      </c>
      <c r="E38">
        <v>1.04999999999999E-2</v>
      </c>
      <c r="F38">
        <v>1</v>
      </c>
    </row>
    <row r="39" spans="1:6">
      <c r="A39" s="7" t="s">
        <v>35</v>
      </c>
      <c r="B39" s="8">
        <f>AVERAGE(B24:B37)</f>
        <v>0.88571574867417879</v>
      </c>
      <c r="C39" s="8">
        <f>AVERAGE(C24:C37)</f>
        <v>0.88983507028646291</v>
      </c>
      <c r="D39" s="8">
        <f>AVERAGE(D24:D37)</f>
        <v>0.94629999999999992</v>
      </c>
      <c r="E39" s="7"/>
    </row>
  </sheetData>
  <mergeCells count="4">
    <mergeCell ref="A22:F22"/>
    <mergeCell ref="A1:F1"/>
    <mergeCell ref="I1:M1"/>
    <mergeCell ref="R1:V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E941-567F-4BB0-B351-95C85CFDE650}">
  <dimension ref="A1:D22"/>
  <sheetViews>
    <sheetView workbookViewId="0">
      <selection activeCell="J17" sqref="J17"/>
    </sheetView>
  </sheetViews>
  <sheetFormatPr defaultRowHeight="14.25"/>
  <cols>
    <col min="1" max="1" width="12.625" customWidth="1"/>
  </cols>
  <sheetData>
    <row r="1" spans="1:4">
      <c r="A1" s="4" t="s">
        <v>16</v>
      </c>
      <c r="B1" s="4" t="s">
        <v>17</v>
      </c>
      <c r="C1" s="4" t="s">
        <v>18</v>
      </c>
      <c r="D1" s="4" t="s">
        <v>19</v>
      </c>
    </row>
    <row r="2" spans="1:4">
      <c r="A2" s="4" t="s">
        <v>20</v>
      </c>
      <c r="B2" s="4">
        <v>788</v>
      </c>
      <c r="C2" s="4">
        <v>2</v>
      </c>
      <c r="D2" s="4">
        <v>7</v>
      </c>
    </row>
    <row r="3" spans="1:4">
      <c r="A3" s="4" t="s">
        <v>21</v>
      </c>
      <c r="B3" s="4">
        <v>399</v>
      </c>
      <c r="C3" s="4">
        <v>2</v>
      </c>
      <c r="D3" s="4">
        <v>6</v>
      </c>
    </row>
    <row r="4" spans="1:4">
      <c r="A4" s="4" t="s">
        <v>22</v>
      </c>
      <c r="B4" s="4">
        <v>3100</v>
      </c>
      <c r="C4" s="4">
        <v>2</v>
      </c>
      <c r="D4" s="4">
        <v>31</v>
      </c>
    </row>
    <row r="5" spans="1:4">
      <c r="A5" s="4" t="s">
        <v>23</v>
      </c>
      <c r="B5" s="4">
        <v>240</v>
      </c>
      <c r="C5" s="4">
        <v>2</v>
      </c>
      <c r="D5" s="4">
        <v>2</v>
      </c>
    </row>
    <row r="6" spans="1:4">
      <c r="A6" s="4" t="s">
        <v>24</v>
      </c>
      <c r="B6" s="4">
        <v>2048</v>
      </c>
      <c r="C6" s="4">
        <v>2</v>
      </c>
      <c r="D6" s="4">
        <v>2</v>
      </c>
    </row>
    <row r="7" spans="1:4">
      <c r="A7" s="4" t="s">
        <v>25</v>
      </c>
      <c r="B7" s="4">
        <v>2048</v>
      </c>
      <c r="C7" s="4">
        <v>4</v>
      </c>
      <c r="D7" s="4">
        <v>2</v>
      </c>
    </row>
    <row r="8" spans="1:4">
      <c r="A8" s="4" t="s">
        <v>26</v>
      </c>
      <c r="B8" s="4">
        <v>150</v>
      </c>
      <c r="C8" s="4">
        <v>4</v>
      </c>
      <c r="D8" s="4">
        <v>3</v>
      </c>
    </row>
    <row r="9" spans="1:4">
      <c r="A9" s="4" t="s">
        <v>27</v>
      </c>
      <c r="B9" s="4">
        <v>373</v>
      </c>
      <c r="C9" s="4">
        <v>2</v>
      </c>
      <c r="D9" s="4">
        <v>2</v>
      </c>
    </row>
    <row r="10" spans="1:4">
      <c r="A10" s="4" t="s">
        <v>28</v>
      </c>
      <c r="B10" s="4">
        <v>312</v>
      </c>
      <c r="C10" s="4">
        <v>2</v>
      </c>
      <c r="D10" s="4">
        <v>3</v>
      </c>
    </row>
    <row r="11" spans="1:4">
      <c r="A11" s="4" t="s">
        <v>29</v>
      </c>
      <c r="B11" s="4">
        <v>600</v>
      </c>
      <c r="C11" s="4">
        <v>2</v>
      </c>
      <c r="D11" s="4">
        <v>15</v>
      </c>
    </row>
    <row r="12" spans="1:4">
      <c r="A12" s="4" t="s">
        <v>30</v>
      </c>
      <c r="B12" s="4">
        <v>312</v>
      </c>
      <c r="C12" s="4">
        <v>2</v>
      </c>
      <c r="D12" s="4">
        <v>3</v>
      </c>
    </row>
    <row r="15" spans="1:4">
      <c r="A15" s="4" t="s">
        <v>79</v>
      </c>
      <c r="B15" s="4">
        <v>100000</v>
      </c>
      <c r="C15" s="4">
        <v>2</v>
      </c>
      <c r="D15" s="4">
        <v>100</v>
      </c>
    </row>
    <row r="16" spans="1:4">
      <c r="A16" s="4" t="s">
        <v>80</v>
      </c>
      <c r="B16" s="4">
        <v>105600</v>
      </c>
      <c r="C16" s="4">
        <v>2</v>
      </c>
      <c r="D16" s="4">
        <v>35</v>
      </c>
    </row>
    <row r="21" spans="1:4">
      <c r="A21" t="s">
        <v>81</v>
      </c>
      <c r="B21">
        <v>105000</v>
      </c>
      <c r="C21">
        <v>64</v>
      </c>
      <c r="D21">
        <v>25</v>
      </c>
    </row>
    <row r="22" spans="1:4">
      <c r="A22" t="s">
        <v>82</v>
      </c>
      <c r="B22">
        <v>145751</v>
      </c>
      <c r="C22">
        <v>74</v>
      </c>
      <c r="D22">
        <v>2000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4765-48D9-40A2-A501-6BE4DD225A87}">
  <dimension ref="A1:I17"/>
  <sheetViews>
    <sheetView workbookViewId="0">
      <selection activeCell="L11" sqref="L11"/>
    </sheetView>
  </sheetViews>
  <sheetFormatPr defaultRowHeight="14.25"/>
  <sheetData>
    <row r="1" spans="1:9">
      <c r="A1" s="19" t="s">
        <v>74</v>
      </c>
      <c r="B1" s="20"/>
      <c r="C1" s="20"/>
      <c r="D1" s="20"/>
      <c r="E1" s="20"/>
      <c r="F1" s="20"/>
      <c r="G1" s="20"/>
      <c r="H1" s="20"/>
      <c r="I1" s="20"/>
    </row>
    <row r="2" spans="1:9">
      <c r="A2" s="20"/>
      <c r="B2" s="20"/>
      <c r="C2" s="20"/>
      <c r="D2" s="20"/>
      <c r="E2" s="20"/>
      <c r="F2" s="20"/>
      <c r="G2" s="20"/>
      <c r="H2" s="20"/>
      <c r="I2" s="20"/>
    </row>
    <row r="3" spans="1:9">
      <c r="A3" s="20"/>
      <c r="B3" s="20"/>
      <c r="C3" s="20"/>
      <c r="D3" s="20"/>
      <c r="E3" s="20"/>
      <c r="F3" s="20"/>
      <c r="G3" s="20"/>
      <c r="H3" s="20"/>
      <c r="I3" s="20"/>
    </row>
    <row r="4" spans="1:9">
      <c r="A4" s="20"/>
      <c r="B4" s="20"/>
      <c r="C4" s="20"/>
      <c r="D4" s="20"/>
      <c r="E4" s="20"/>
      <c r="F4" s="20"/>
      <c r="G4" s="20"/>
      <c r="H4" s="20"/>
      <c r="I4" s="20"/>
    </row>
    <row r="5" spans="1:9">
      <c r="A5" s="20"/>
      <c r="B5" s="20"/>
      <c r="C5" s="20"/>
      <c r="D5" s="20"/>
      <c r="E5" s="20"/>
      <c r="F5" s="20"/>
      <c r="G5" s="20"/>
      <c r="H5" s="20"/>
      <c r="I5" s="20"/>
    </row>
    <row r="6" spans="1:9">
      <c r="A6" s="20"/>
      <c r="B6" s="20"/>
      <c r="C6" s="20"/>
      <c r="D6" s="20"/>
      <c r="E6" s="20"/>
      <c r="F6" s="20"/>
      <c r="G6" s="20"/>
      <c r="H6" s="20"/>
      <c r="I6" s="20"/>
    </row>
    <row r="7" spans="1:9">
      <c r="A7" s="20"/>
      <c r="B7" s="20"/>
      <c r="C7" s="20"/>
      <c r="D7" s="20"/>
      <c r="E7" s="20"/>
      <c r="F7" s="20"/>
      <c r="G7" s="20"/>
      <c r="H7" s="20"/>
      <c r="I7" s="20"/>
    </row>
    <row r="8" spans="1:9">
      <c r="A8" s="20"/>
      <c r="B8" s="20"/>
      <c r="C8" s="20"/>
      <c r="D8" s="20"/>
      <c r="E8" s="20"/>
      <c r="F8" s="20"/>
      <c r="G8" s="20"/>
      <c r="H8" s="20"/>
      <c r="I8" s="20"/>
    </row>
    <row r="9" spans="1:9">
      <c r="A9" s="20"/>
      <c r="B9" s="20"/>
      <c r="C9" s="20"/>
      <c r="D9" s="20"/>
      <c r="E9" s="20"/>
      <c r="F9" s="20"/>
      <c r="G9" s="20"/>
      <c r="H9" s="20"/>
      <c r="I9" s="20"/>
    </row>
    <row r="10" spans="1:9">
      <c r="A10" s="20"/>
      <c r="B10" s="20"/>
      <c r="C10" s="20"/>
      <c r="D10" s="20"/>
      <c r="E10" s="20"/>
      <c r="F10" s="20"/>
      <c r="G10" s="20"/>
      <c r="H10" s="20"/>
      <c r="I10" s="20"/>
    </row>
    <row r="11" spans="1:9">
      <c r="A11" s="20"/>
      <c r="B11" s="20"/>
      <c r="C11" s="20"/>
      <c r="D11" s="20"/>
      <c r="E11" s="20"/>
      <c r="F11" s="20"/>
      <c r="G11" s="20"/>
      <c r="H11" s="20"/>
      <c r="I11" s="20"/>
    </row>
    <row r="12" spans="1:9">
      <c r="A12" s="20"/>
      <c r="B12" s="20"/>
      <c r="C12" s="20"/>
      <c r="D12" s="20"/>
      <c r="E12" s="20"/>
      <c r="F12" s="20"/>
      <c r="G12" s="20"/>
      <c r="H12" s="20"/>
      <c r="I12" s="20"/>
    </row>
    <row r="13" spans="1:9">
      <c r="A13" s="20"/>
      <c r="B13" s="20"/>
      <c r="C13" s="20"/>
      <c r="D13" s="20"/>
      <c r="E13" s="20"/>
      <c r="F13" s="20"/>
      <c r="G13" s="20"/>
      <c r="H13" s="20"/>
      <c r="I13" s="20"/>
    </row>
    <row r="14" spans="1:9">
      <c r="A14" s="20"/>
      <c r="B14" s="20"/>
      <c r="C14" s="20"/>
      <c r="D14" s="20"/>
      <c r="E14" s="20"/>
      <c r="F14" s="20"/>
      <c r="G14" s="20"/>
      <c r="H14" s="20"/>
      <c r="I14" s="20"/>
    </row>
    <row r="15" spans="1:9">
      <c r="A15" s="20"/>
      <c r="B15" s="20"/>
      <c r="C15" s="20"/>
      <c r="D15" s="20"/>
      <c r="E15" s="20"/>
      <c r="F15" s="20"/>
      <c r="G15" s="20"/>
      <c r="H15" s="20"/>
      <c r="I15" s="20"/>
    </row>
    <row r="16" spans="1:9">
      <c r="A16" s="20"/>
      <c r="B16" s="20"/>
      <c r="C16" s="20"/>
      <c r="D16" s="20"/>
      <c r="E16" s="20"/>
      <c r="F16" s="20"/>
      <c r="G16" s="20"/>
      <c r="H16" s="20"/>
      <c r="I16" s="20"/>
    </row>
    <row r="17" spans="1:9">
      <c r="A17" s="20"/>
      <c r="B17" s="20"/>
      <c r="C17" s="20"/>
      <c r="D17" s="20"/>
      <c r="E17" s="20"/>
      <c r="F17" s="20"/>
      <c r="G17" s="20"/>
      <c r="H17" s="20"/>
      <c r="I17" s="20"/>
    </row>
  </sheetData>
  <mergeCells count="1">
    <mergeCell ref="A1:I1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4413-D671-47C6-A598-FEF3D81BAFB0}">
  <dimension ref="A2:AL51"/>
  <sheetViews>
    <sheetView workbookViewId="0">
      <selection activeCell="E49" sqref="E49"/>
    </sheetView>
  </sheetViews>
  <sheetFormatPr defaultRowHeight="14.25"/>
  <cols>
    <col min="1" max="1" width="16.375" customWidth="1"/>
    <col min="2" max="2" width="9.5" bestFit="1" customWidth="1"/>
    <col min="9" max="9" width="15" bestFit="1" customWidth="1"/>
    <col min="10" max="10" width="13.125" bestFit="1" customWidth="1"/>
    <col min="16" max="16" width="7.5" bestFit="1" customWidth="1"/>
    <col min="17" max="17" width="18.375" bestFit="1" customWidth="1"/>
    <col min="18" max="18" width="19.375" bestFit="1" customWidth="1"/>
    <col min="19" max="19" width="20.5" bestFit="1" customWidth="1"/>
  </cols>
  <sheetData>
    <row r="2" spans="1:38">
      <c r="B2" s="21" t="s">
        <v>41</v>
      </c>
      <c r="C2" s="21"/>
      <c r="D2" s="21"/>
      <c r="E2" s="21"/>
      <c r="F2" s="21"/>
      <c r="G2" s="21"/>
      <c r="H2" s="21"/>
      <c r="I2" s="21"/>
      <c r="M2" s="21" t="s">
        <v>41</v>
      </c>
      <c r="N2" s="21"/>
      <c r="O2" s="21"/>
      <c r="P2" s="21"/>
      <c r="Q2" s="21"/>
      <c r="R2" s="21"/>
      <c r="S2" s="21"/>
      <c r="T2" s="21"/>
    </row>
    <row r="3" spans="1:38">
      <c r="A3" s="1"/>
      <c r="B3" s="21">
        <v>5.0000000000000001E-3</v>
      </c>
      <c r="C3" s="21"/>
      <c r="D3">
        <v>0.01</v>
      </c>
      <c r="F3" s="4">
        <v>0.05</v>
      </c>
      <c r="G3" s="4"/>
      <c r="H3" s="4">
        <v>0.1</v>
      </c>
      <c r="I3" s="4"/>
      <c r="L3" s="1"/>
      <c r="M3" s="21">
        <v>5.0000000000000001E-3</v>
      </c>
      <c r="N3" s="21"/>
      <c r="O3">
        <v>0.01</v>
      </c>
      <c r="Q3" s="4">
        <v>0.05</v>
      </c>
      <c r="R3" s="4"/>
      <c r="S3" s="4">
        <v>0.1</v>
      </c>
      <c r="T3" s="4"/>
    </row>
    <row r="4" spans="1:38">
      <c r="A4" s="1" t="s">
        <v>42</v>
      </c>
      <c r="B4" s="1" t="s">
        <v>43</v>
      </c>
      <c r="C4" s="1" t="s">
        <v>44</v>
      </c>
      <c r="D4" s="1" t="s">
        <v>43</v>
      </c>
      <c r="E4" s="1" t="s">
        <v>45</v>
      </c>
      <c r="F4" s="1" t="s">
        <v>43</v>
      </c>
      <c r="G4" s="1" t="s">
        <v>44</v>
      </c>
      <c r="H4" s="1" t="s">
        <v>43</v>
      </c>
      <c r="I4" s="1" t="s">
        <v>44</v>
      </c>
      <c r="L4" s="1" t="s">
        <v>42</v>
      </c>
      <c r="M4" s="1" t="s">
        <v>43</v>
      </c>
      <c r="N4" s="1" t="s">
        <v>44</v>
      </c>
      <c r="O4" s="1" t="s">
        <v>43</v>
      </c>
      <c r="P4" s="1" t="s">
        <v>45</v>
      </c>
      <c r="Q4" s="1" t="s">
        <v>43</v>
      </c>
      <c r="R4" s="1" t="s">
        <v>44</v>
      </c>
      <c r="S4" s="1" t="s">
        <v>43</v>
      </c>
      <c r="T4" s="1" t="s">
        <v>44</v>
      </c>
    </row>
    <row r="5" spans="1:38">
      <c r="A5">
        <v>5</v>
      </c>
      <c r="B5">
        <v>356.57100000000003</v>
      </c>
      <c r="C5">
        <v>380876</v>
      </c>
      <c r="D5">
        <v>1480.6320000000001</v>
      </c>
      <c r="E5" s="1">
        <v>380872</v>
      </c>
      <c r="F5" s="1" t="s">
        <v>46</v>
      </c>
      <c r="G5">
        <v>380880</v>
      </c>
      <c r="L5">
        <v>5</v>
      </c>
      <c r="M5">
        <v>1.607</v>
      </c>
      <c r="N5">
        <v>239996</v>
      </c>
      <c r="O5">
        <v>1.5089999999999999</v>
      </c>
      <c r="P5" s="1">
        <v>237368</v>
      </c>
      <c r="Q5" s="1">
        <v>1.468</v>
      </c>
      <c r="R5">
        <v>237208</v>
      </c>
    </row>
    <row r="6" spans="1:38">
      <c r="A6">
        <v>50</v>
      </c>
      <c r="B6">
        <v>153.19399999999999</v>
      </c>
      <c r="C6">
        <v>380876</v>
      </c>
      <c r="D6">
        <v>880.77099999999996</v>
      </c>
      <c r="E6" s="1">
        <v>380872</v>
      </c>
      <c r="F6" s="1" t="s">
        <v>46</v>
      </c>
      <c r="L6">
        <v>50</v>
      </c>
      <c r="M6">
        <v>1.702</v>
      </c>
      <c r="N6">
        <v>242044</v>
      </c>
      <c r="O6">
        <v>1.5289999999999999</v>
      </c>
      <c r="P6">
        <v>237564</v>
      </c>
      <c r="Q6" s="1">
        <v>1.4430000000000001</v>
      </c>
      <c r="R6">
        <v>237208</v>
      </c>
    </row>
    <row r="7" spans="1:38">
      <c r="A7">
        <v>100</v>
      </c>
      <c r="B7">
        <v>108.919</v>
      </c>
      <c r="C7">
        <v>380876</v>
      </c>
      <c r="D7">
        <v>661.39</v>
      </c>
      <c r="E7" s="1">
        <v>380872</v>
      </c>
      <c r="F7" s="1" t="s">
        <v>46</v>
      </c>
      <c r="L7">
        <v>100</v>
      </c>
      <c r="M7">
        <v>1.7190000000000001</v>
      </c>
      <c r="N7">
        <v>239996</v>
      </c>
      <c r="O7">
        <v>1.536</v>
      </c>
      <c r="P7">
        <v>237368</v>
      </c>
      <c r="Q7" s="1">
        <v>1.4950000000000001</v>
      </c>
      <c r="R7">
        <v>237208</v>
      </c>
    </row>
    <row r="8" spans="1:38">
      <c r="C8" s="1">
        <f>380876/1024</f>
        <v>371.94921875</v>
      </c>
      <c r="E8" s="1">
        <f>380876/1024</f>
        <v>371.94921875</v>
      </c>
      <c r="M8">
        <f>AVERAGE(M5:M7)</f>
        <v>1.6760000000000002</v>
      </c>
      <c r="N8">
        <f>AVERAGE(N5:N7)/1024</f>
        <v>235.03776041666666</v>
      </c>
      <c r="O8">
        <f t="shared" ref="O8:Q8" si="0">AVERAGE(O5:O7)</f>
        <v>1.5246666666666666</v>
      </c>
      <c r="P8">
        <f>AVERAGE(P5:P7)/1024</f>
        <v>231.86848958333334</v>
      </c>
      <c r="Q8">
        <f t="shared" si="0"/>
        <v>1.4686666666666668</v>
      </c>
      <c r="R8">
        <f>AVERAGE(R5:R7)/1024</f>
        <v>231.6484375</v>
      </c>
    </row>
    <row r="11" spans="1:38">
      <c r="A11" s="21" t="s">
        <v>47</v>
      </c>
      <c r="B11" s="21"/>
      <c r="C11" s="21"/>
      <c r="D11" s="21"/>
      <c r="E11" s="21"/>
      <c r="F11" s="21"/>
      <c r="G11" s="21"/>
      <c r="H11" s="21"/>
      <c r="I11" s="21"/>
      <c r="L11" s="21" t="s">
        <v>47</v>
      </c>
      <c r="M11" s="21"/>
      <c r="N11" s="21"/>
      <c r="O11" s="21"/>
      <c r="P11" s="21"/>
      <c r="Q11" s="21"/>
      <c r="R11" s="21"/>
      <c r="S11" s="21"/>
      <c r="T11" s="21"/>
    </row>
    <row r="12" spans="1:38">
      <c r="A12" s="1"/>
      <c r="B12" s="21">
        <v>5.0000000000000001E-3</v>
      </c>
      <c r="C12" s="21"/>
      <c r="D12">
        <v>0.01</v>
      </c>
      <c r="F12" s="18">
        <v>0.05</v>
      </c>
      <c r="G12" s="18"/>
      <c r="H12" s="18">
        <v>0.1</v>
      </c>
      <c r="I12" s="18"/>
      <c r="L12" s="1"/>
      <c r="M12" s="21">
        <v>5.0000000000000001E-3</v>
      </c>
      <c r="N12" s="21"/>
      <c r="O12">
        <v>0.01</v>
      </c>
      <c r="Q12" s="18">
        <v>0.05</v>
      </c>
      <c r="R12" s="18"/>
      <c r="S12" s="18">
        <v>0.1</v>
      </c>
      <c r="T12" s="18"/>
    </row>
    <row r="13" spans="1:38">
      <c r="A13" s="1" t="s">
        <v>42</v>
      </c>
      <c r="B13" s="1" t="s">
        <v>43</v>
      </c>
      <c r="C13" s="1" t="s">
        <v>44</v>
      </c>
      <c r="D13" s="1" t="s">
        <v>43</v>
      </c>
      <c r="E13" s="1" t="s">
        <v>44</v>
      </c>
      <c r="F13" s="1" t="s">
        <v>43</v>
      </c>
      <c r="G13" s="1" t="s">
        <v>44</v>
      </c>
      <c r="H13" s="1" t="s">
        <v>43</v>
      </c>
      <c r="I13" s="1" t="s">
        <v>44</v>
      </c>
      <c r="L13" s="1" t="s">
        <v>42</v>
      </c>
      <c r="M13" s="1" t="s">
        <v>43</v>
      </c>
      <c r="N13" s="1" t="s">
        <v>44</v>
      </c>
      <c r="O13" s="1" t="s">
        <v>43</v>
      </c>
      <c r="P13" s="1" t="s">
        <v>44</v>
      </c>
      <c r="Q13" s="1" t="s">
        <v>43</v>
      </c>
      <c r="R13" s="1" t="s">
        <v>44</v>
      </c>
      <c r="S13" s="1" t="s">
        <v>43</v>
      </c>
      <c r="T13" s="1" t="s">
        <v>44</v>
      </c>
      <c r="AB13" s="18" t="s">
        <v>48</v>
      </c>
      <c r="AC13" s="4"/>
      <c r="AD13" s="18" t="s">
        <v>49</v>
      </c>
      <c r="AE13" s="18"/>
      <c r="AF13" s="18"/>
      <c r="AG13" s="18" t="s">
        <v>50</v>
      </c>
      <c r="AH13" s="18"/>
      <c r="AI13" s="18"/>
      <c r="AJ13" s="18" t="s">
        <v>51</v>
      </c>
      <c r="AK13" s="18"/>
      <c r="AL13" s="18"/>
    </row>
    <row r="14" spans="1:38" ht="16.5">
      <c r="A14">
        <v>5</v>
      </c>
      <c r="B14">
        <v>845.00800000000004</v>
      </c>
      <c r="C14">
        <v>440668</v>
      </c>
      <c r="D14" s="1" t="s">
        <v>46</v>
      </c>
      <c r="E14" s="1">
        <v>440672</v>
      </c>
      <c r="G14">
        <v>440672</v>
      </c>
      <c r="L14">
        <v>5</v>
      </c>
      <c r="M14">
        <v>4.9989999999999997</v>
      </c>
      <c r="N14">
        <v>277628</v>
      </c>
      <c r="O14" s="1">
        <v>5.6989999999999998</v>
      </c>
      <c r="P14" s="1">
        <v>276248</v>
      </c>
      <c r="Q14">
        <v>3.992</v>
      </c>
      <c r="R14">
        <v>245120</v>
      </c>
      <c r="AB14" s="18"/>
      <c r="AC14" s="4" t="s">
        <v>52</v>
      </c>
      <c r="AD14" s="11" t="s">
        <v>53</v>
      </c>
      <c r="AE14" s="11" t="s">
        <v>54</v>
      </c>
      <c r="AF14" s="11" t="s">
        <v>55</v>
      </c>
      <c r="AG14" s="11" t="s">
        <v>53</v>
      </c>
      <c r="AH14" s="11" t="s">
        <v>54</v>
      </c>
      <c r="AI14" s="11" t="s">
        <v>55</v>
      </c>
      <c r="AJ14" s="11" t="s">
        <v>53</v>
      </c>
      <c r="AK14" s="11" t="s">
        <v>54</v>
      </c>
      <c r="AL14" s="11" t="s">
        <v>55</v>
      </c>
    </row>
    <row r="15" spans="1:38">
      <c r="A15">
        <v>50</v>
      </c>
      <c r="B15">
        <v>865.52700000000004</v>
      </c>
      <c r="C15">
        <v>440668</v>
      </c>
      <c r="L15">
        <v>50</v>
      </c>
      <c r="M15">
        <v>5.2789999999999999</v>
      </c>
      <c r="N15">
        <v>277628</v>
      </c>
      <c r="O15">
        <v>5.9820000000000002</v>
      </c>
      <c r="P15" s="1">
        <v>276248</v>
      </c>
      <c r="Q15">
        <v>4.1920000000000002</v>
      </c>
      <c r="R15">
        <v>247164</v>
      </c>
      <c r="AB15" s="18" t="s">
        <v>39</v>
      </c>
      <c r="AC15" s="4">
        <v>5</v>
      </c>
      <c r="AD15" s="12">
        <v>356.57100000000003</v>
      </c>
      <c r="AE15" s="12">
        <v>1480.6320000000001</v>
      </c>
      <c r="AF15" s="18" t="s">
        <v>56</v>
      </c>
      <c r="AG15" s="13">
        <v>845.00800000000004</v>
      </c>
      <c r="AH15" s="18" t="s">
        <v>56</v>
      </c>
      <c r="AI15" s="18"/>
      <c r="AJ15" s="18" t="s">
        <v>56</v>
      </c>
      <c r="AK15" s="18"/>
      <c r="AL15" s="18"/>
    </row>
    <row r="16" spans="1:38">
      <c r="A16">
        <v>100</v>
      </c>
      <c r="B16">
        <v>834.37199999999996</v>
      </c>
      <c r="C16">
        <v>440668</v>
      </c>
      <c r="L16">
        <v>100</v>
      </c>
      <c r="M16">
        <v>5.0789999999999997</v>
      </c>
      <c r="N16">
        <v>279672</v>
      </c>
      <c r="O16">
        <v>5.9</v>
      </c>
      <c r="P16" s="1">
        <v>276248</v>
      </c>
      <c r="Q16">
        <v>4.1340000000000003</v>
      </c>
      <c r="R16">
        <v>249428</v>
      </c>
      <c r="AB16" s="18"/>
      <c r="AC16" s="4">
        <v>50</v>
      </c>
      <c r="AD16" s="12">
        <v>153.19399999999999</v>
      </c>
      <c r="AE16" s="12">
        <v>880.77099999999996</v>
      </c>
      <c r="AF16" s="18"/>
      <c r="AG16" s="13">
        <v>865.52700000000004</v>
      </c>
      <c r="AH16" s="18"/>
      <c r="AI16" s="18"/>
      <c r="AJ16" s="18"/>
      <c r="AK16" s="18"/>
      <c r="AL16" s="18"/>
    </row>
    <row r="17" spans="1:38">
      <c r="C17">
        <f>440668/1024</f>
        <v>430.33984375</v>
      </c>
      <c r="M17">
        <f>AVERAGE(M14:M16)</f>
        <v>5.1189999999999998</v>
      </c>
      <c r="N17">
        <f>AVERAGE(N14:N16)/1024</f>
        <v>271.78645833333331</v>
      </c>
      <c r="O17">
        <f t="shared" ref="O17:Q17" si="1">AVERAGE(O14:O16)</f>
        <v>5.8603333333333341</v>
      </c>
      <c r="P17">
        <f>AVERAGE(P14:P16)/1024</f>
        <v>269.7734375</v>
      </c>
      <c r="Q17">
        <f t="shared" si="1"/>
        <v>4.1060000000000008</v>
      </c>
      <c r="R17">
        <f>AVERAGE(R14:R16)/1024</f>
        <v>241.44270833333334</v>
      </c>
      <c r="AB17" s="18"/>
      <c r="AC17" s="4">
        <v>100</v>
      </c>
      <c r="AD17" s="12">
        <v>108.919</v>
      </c>
      <c r="AE17" s="12">
        <v>661.39</v>
      </c>
      <c r="AF17" s="18"/>
      <c r="AG17" s="13">
        <v>834.37199999999996</v>
      </c>
      <c r="AH17" s="18"/>
      <c r="AI17" s="18"/>
      <c r="AJ17" s="18"/>
      <c r="AK17" s="18"/>
      <c r="AL17" s="18"/>
    </row>
    <row r="18" spans="1:38">
      <c r="AB18" s="4" t="s">
        <v>57</v>
      </c>
      <c r="AC18" s="4" t="s">
        <v>58</v>
      </c>
      <c r="AD18" s="4">
        <v>1.67</v>
      </c>
      <c r="AE18" s="4">
        <v>1.53</v>
      </c>
      <c r="AF18" s="4">
        <v>1.47</v>
      </c>
      <c r="AG18" s="4">
        <v>5.12</v>
      </c>
      <c r="AH18" s="4">
        <v>4.8600000000000003</v>
      </c>
      <c r="AI18" s="4">
        <v>4.1100000000000003</v>
      </c>
      <c r="AJ18" s="4">
        <v>5.41</v>
      </c>
      <c r="AK18" s="4">
        <v>5.32</v>
      </c>
      <c r="AL18" s="4">
        <v>5.28</v>
      </c>
    </row>
    <row r="24" spans="1:38">
      <c r="A24" s="21" t="s">
        <v>59</v>
      </c>
      <c r="B24" s="21"/>
      <c r="C24" s="21"/>
      <c r="D24" s="21"/>
      <c r="E24" s="21"/>
      <c r="F24" s="21"/>
      <c r="G24" s="21"/>
      <c r="H24" s="21"/>
      <c r="I24" s="21"/>
      <c r="L24" s="21" t="s">
        <v>59</v>
      </c>
      <c r="M24" s="21"/>
      <c r="N24" s="21"/>
      <c r="O24" s="21"/>
      <c r="P24" s="21"/>
      <c r="Q24" s="21"/>
      <c r="R24" s="21"/>
      <c r="S24" s="21"/>
      <c r="T24" s="21"/>
    </row>
    <row r="25" spans="1:38">
      <c r="A25" s="1"/>
      <c r="B25" s="21">
        <v>5.0000000000000001E-3</v>
      </c>
      <c r="C25" s="21"/>
      <c r="D25">
        <v>0.01</v>
      </c>
      <c r="F25" s="18">
        <v>0.05</v>
      </c>
      <c r="G25" s="18"/>
      <c r="H25" s="18">
        <v>0.1</v>
      </c>
      <c r="I25" s="18"/>
      <c r="L25" s="1"/>
      <c r="M25" s="21">
        <v>5.0000000000000001E-3</v>
      </c>
      <c r="N25" s="21"/>
      <c r="O25">
        <v>0.01</v>
      </c>
      <c r="Q25" s="18">
        <v>0.05</v>
      </c>
      <c r="R25" s="18"/>
      <c r="S25" s="18">
        <v>0.1</v>
      </c>
      <c r="T25" s="18"/>
    </row>
    <row r="26" spans="1:38">
      <c r="A26" s="1" t="s">
        <v>42</v>
      </c>
      <c r="B26" s="1" t="s">
        <v>43</v>
      </c>
      <c r="C26" s="1" t="s">
        <v>44</v>
      </c>
      <c r="D26" s="1" t="s">
        <v>43</v>
      </c>
      <c r="E26" s="1" t="s">
        <v>44</v>
      </c>
      <c r="F26" s="1" t="s">
        <v>43</v>
      </c>
      <c r="G26" s="1" t="s">
        <v>44</v>
      </c>
      <c r="H26" s="1" t="s">
        <v>43</v>
      </c>
      <c r="I26" s="1" t="s">
        <v>44</v>
      </c>
      <c r="L26" s="1" t="s">
        <v>42</v>
      </c>
      <c r="M26" s="1" t="s">
        <v>43</v>
      </c>
      <c r="N26" s="1" t="s">
        <v>44</v>
      </c>
      <c r="O26" s="1" t="s">
        <v>43</v>
      </c>
      <c r="P26" s="1" t="s">
        <v>44</v>
      </c>
      <c r="Q26" s="1" t="s">
        <v>43</v>
      </c>
      <c r="R26" s="1" t="s">
        <v>44</v>
      </c>
      <c r="S26" s="1" t="s">
        <v>43</v>
      </c>
      <c r="T26" s="1" t="s">
        <v>44</v>
      </c>
    </row>
    <row r="27" spans="1:38">
      <c r="A27">
        <v>5</v>
      </c>
      <c r="B27" s="1" t="s">
        <v>46</v>
      </c>
      <c r="C27">
        <v>482196</v>
      </c>
      <c r="L27">
        <v>5</v>
      </c>
      <c r="M27">
        <v>5.2759999999999998</v>
      </c>
      <c r="N27">
        <v>238588</v>
      </c>
      <c r="O27">
        <v>5.19</v>
      </c>
      <c r="P27">
        <v>237368</v>
      </c>
      <c r="Q27">
        <v>5.2350000000000003</v>
      </c>
      <c r="R27">
        <v>237208</v>
      </c>
    </row>
    <row r="28" spans="1:38">
      <c r="A28">
        <v>50</v>
      </c>
      <c r="L28">
        <v>50</v>
      </c>
      <c r="M28">
        <v>5.5419999999999998</v>
      </c>
      <c r="N28">
        <v>238588</v>
      </c>
      <c r="O28">
        <v>5.3419999999999996</v>
      </c>
      <c r="P28">
        <v>237368</v>
      </c>
      <c r="Q28">
        <v>5.3410000000000002</v>
      </c>
      <c r="R28">
        <v>237208</v>
      </c>
    </row>
    <row r="29" spans="1:38">
      <c r="A29">
        <v>100</v>
      </c>
      <c r="L29">
        <v>100</v>
      </c>
      <c r="M29">
        <v>5.3979999999999997</v>
      </c>
      <c r="N29">
        <v>238588</v>
      </c>
      <c r="O29">
        <v>5.4189999999999996</v>
      </c>
      <c r="P29">
        <v>237368</v>
      </c>
      <c r="Q29">
        <v>5.25</v>
      </c>
      <c r="R29">
        <v>237208</v>
      </c>
    </row>
    <row r="30" spans="1:38">
      <c r="C30">
        <f>482196/1024</f>
        <v>470.89453125</v>
      </c>
      <c r="M30">
        <f>AVERAGE(M27:M29)</f>
        <v>5.405333333333334</v>
      </c>
      <c r="N30">
        <f>AVERAGE(N27:N29)/1024</f>
        <v>232.99609375</v>
      </c>
      <c r="O30">
        <f t="shared" ref="O30:Q30" si="2">AVERAGE(O27:O29)</f>
        <v>5.3170000000000002</v>
      </c>
      <c r="P30">
        <f>AVERAGE(P27:P29)/1024</f>
        <v>231.8046875</v>
      </c>
      <c r="Q30">
        <f t="shared" si="2"/>
        <v>5.2753333333333332</v>
      </c>
      <c r="R30">
        <f>AVERAGE(R27:R29)/1024</f>
        <v>231.6484375</v>
      </c>
    </row>
    <row r="35" spans="1:19">
      <c r="A35" s="1" t="s">
        <v>60</v>
      </c>
      <c r="B35" s="1" t="s">
        <v>61</v>
      </c>
      <c r="C35" s="1" t="s">
        <v>62</v>
      </c>
      <c r="D35" s="1" t="s">
        <v>62</v>
      </c>
      <c r="E35" s="1" t="s">
        <v>62</v>
      </c>
    </row>
    <row r="36" spans="1:19">
      <c r="A36" s="1" t="s">
        <v>63</v>
      </c>
      <c r="B36" s="13">
        <v>1.6759999999999999</v>
      </c>
    </row>
    <row r="37" spans="1:19">
      <c r="A37" s="1" t="s">
        <v>64</v>
      </c>
      <c r="B37" s="13">
        <v>356.57100000000003</v>
      </c>
    </row>
    <row r="38" spans="1:19">
      <c r="A38" s="1" t="s">
        <v>65</v>
      </c>
      <c r="B38" s="13">
        <v>153.19399999999999</v>
      </c>
    </row>
    <row r="39" spans="1:19">
      <c r="A39" s="1" t="s">
        <v>66</v>
      </c>
      <c r="B39" s="13">
        <v>108.919</v>
      </c>
    </row>
    <row r="40" spans="1:19">
      <c r="H40" s="1" t="s">
        <v>60</v>
      </c>
      <c r="I40">
        <v>5.0000000000000001E-3</v>
      </c>
      <c r="J40">
        <v>0.01</v>
      </c>
      <c r="K40">
        <v>0.05</v>
      </c>
      <c r="O40" s="1" t="s">
        <v>60</v>
      </c>
      <c r="P40">
        <v>5.0000000000000001E-3</v>
      </c>
      <c r="Q40">
        <v>0.01</v>
      </c>
      <c r="R40">
        <v>0.05</v>
      </c>
    </row>
    <row r="41" spans="1:19">
      <c r="H41" s="1" t="s">
        <v>67</v>
      </c>
      <c r="I41">
        <v>1.6759999999999999</v>
      </c>
      <c r="J41">
        <v>1.524</v>
      </c>
      <c r="K41">
        <v>1.468</v>
      </c>
      <c r="O41" s="1" t="s">
        <v>67</v>
      </c>
      <c r="P41">
        <v>235</v>
      </c>
      <c r="Q41">
        <v>232</v>
      </c>
      <c r="R41">
        <v>231</v>
      </c>
    </row>
    <row r="42" spans="1:19">
      <c r="H42" s="1" t="s">
        <v>68</v>
      </c>
      <c r="I42">
        <v>5.1189999999999998</v>
      </c>
      <c r="J42">
        <v>4.8600000000000003</v>
      </c>
      <c r="K42">
        <v>4.0999999999999996</v>
      </c>
      <c r="O42" s="1" t="s">
        <v>68</v>
      </c>
      <c r="P42">
        <v>272</v>
      </c>
      <c r="Q42">
        <v>270</v>
      </c>
      <c r="R42">
        <v>241</v>
      </c>
    </row>
    <row r="43" spans="1:19">
      <c r="H43" s="1" t="s">
        <v>69</v>
      </c>
      <c r="I43">
        <v>5.4050000000000002</v>
      </c>
      <c r="J43">
        <v>5.3170000000000002</v>
      </c>
      <c r="K43">
        <v>5.2750000000000004</v>
      </c>
      <c r="O43" s="1" t="s">
        <v>69</v>
      </c>
      <c r="P43">
        <v>233</v>
      </c>
      <c r="Q43">
        <v>231</v>
      </c>
      <c r="R43">
        <v>231</v>
      </c>
    </row>
    <row r="47" spans="1:19">
      <c r="Q47" s="1" t="s">
        <v>41</v>
      </c>
    </row>
    <row r="48" spans="1:19">
      <c r="P48" s="1" t="s">
        <v>70</v>
      </c>
      <c r="Q48" s="1" t="s">
        <v>71</v>
      </c>
      <c r="R48" s="1" t="s">
        <v>72</v>
      </c>
      <c r="S48" s="1" t="s">
        <v>73</v>
      </c>
    </row>
    <row r="49" spans="15:19">
      <c r="O49">
        <v>5.0000000000000001E-3</v>
      </c>
      <c r="P49" s="13">
        <v>1.6759999999999999</v>
      </c>
      <c r="Q49">
        <v>356.57</v>
      </c>
      <c r="R49">
        <v>153.19</v>
      </c>
      <c r="S49">
        <v>108.91</v>
      </c>
    </row>
    <row r="50" spans="15:19">
      <c r="O50">
        <v>0.01</v>
      </c>
      <c r="P50" s="13">
        <v>1.524</v>
      </c>
      <c r="Q50">
        <v>1480.63</v>
      </c>
      <c r="R50">
        <v>880.77</v>
      </c>
      <c r="S50">
        <v>661.39</v>
      </c>
    </row>
    <row r="51" spans="15:19">
      <c r="O51">
        <v>0.05</v>
      </c>
      <c r="P51" s="13">
        <v>1.468</v>
      </c>
      <c r="Q51">
        <v>3600</v>
      </c>
      <c r="R51">
        <v>3600</v>
      </c>
      <c r="S51">
        <v>3600</v>
      </c>
    </row>
  </sheetData>
  <mergeCells count="28">
    <mergeCell ref="B2:I2"/>
    <mergeCell ref="B3:C3"/>
    <mergeCell ref="M3:N3"/>
    <mergeCell ref="A11:I11"/>
    <mergeCell ref="L11:T11"/>
    <mergeCell ref="B12:C12"/>
    <mergeCell ref="F12:G12"/>
    <mergeCell ref="H12:I12"/>
    <mergeCell ref="M12:N12"/>
    <mergeCell ref="Q12:R12"/>
    <mergeCell ref="AB15:AB17"/>
    <mergeCell ref="AF15:AF17"/>
    <mergeCell ref="AH15:AI17"/>
    <mergeCell ref="AJ15:AL17"/>
    <mergeCell ref="M2:T2"/>
    <mergeCell ref="S12:T12"/>
    <mergeCell ref="AB13:AB14"/>
    <mergeCell ref="AD13:AF13"/>
    <mergeCell ref="AG13:AI13"/>
    <mergeCell ref="AJ13:AL13"/>
    <mergeCell ref="A24:I24"/>
    <mergeCell ref="L24:T24"/>
    <mergeCell ref="B25:C25"/>
    <mergeCell ref="F25:G25"/>
    <mergeCell ref="H25:I25"/>
    <mergeCell ref="M25:N25"/>
    <mergeCell ref="Q25:R25"/>
    <mergeCell ref="S25:T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quality</vt:lpstr>
      <vt:lpstr>datasets</vt:lpstr>
      <vt:lpstr>design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Vincent</dc:creator>
  <cp:lastModifiedBy>Fan Vincent</cp:lastModifiedBy>
  <dcterms:created xsi:type="dcterms:W3CDTF">2022-11-09T08:01:02Z</dcterms:created>
  <dcterms:modified xsi:type="dcterms:W3CDTF">2022-11-13T13:01:21Z</dcterms:modified>
</cp:coreProperties>
</file>