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960" yWindow="705" windowWidth="10455" windowHeight="7905" tabRatio="952" activeTab="8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Notes and Sources" sheetId="5" r:id="rId20"/>
  </sheets>
  <calcPr calcId="145621"/>
</workbook>
</file>

<file path=xl/calcChain.xml><?xml version="1.0" encoding="utf-8"?>
<calcChain xmlns="http://schemas.openxmlformats.org/spreadsheetml/2006/main">
  <c r="C1" i="11" l="1"/>
  <c r="C1" i="8"/>
  <c r="A533" i="8"/>
  <c r="C1" i="17"/>
  <c r="E492" i="17" s="1"/>
  <c r="A497" i="17"/>
  <c r="C1" i="14"/>
  <c r="A503" i="14" s="1"/>
  <c r="C1" i="21"/>
  <c r="C1" i="22"/>
  <c r="D96" i="22" s="1"/>
  <c r="C1" i="24"/>
  <c r="C1" i="23"/>
  <c r="C1" i="19"/>
  <c r="C1" i="20"/>
  <c r="C1" i="12"/>
  <c r="D77" i="12" s="1"/>
  <c r="C1" i="13"/>
  <c r="C1" i="15"/>
  <c r="D77" i="15" s="1"/>
  <c r="C1" i="16"/>
  <c r="C1" i="6"/>
  <c r="C1" i="7"/>
  <c r="C1" i="10"/>
  <c r="C1" i="9"/>
  <c r="D88" i="9" s="1"/>
  <c r="B6" i="25"/>
  <c r="A498" i="17"/>
  <c r="A533" i="24"/>
  <c r="A205" i="23"/>
  <c r="A98" i="22"/>
  <c r="A473" i="21"/>
  <c r="A185" i="20"/>
  <c r="A91" i="19"/>
  <c r="A193" i="16"/>
  <c r="A79" i="15"/>
  <c r="A499" i="14"/>
  <c r="A193" i="13"/>
  <c r="A79" i="12"/>
  <c r="A557" i="11"/>
  <c r="A213" i="10"/>
  <c r="A90" i="9"/>
  <c r="A205" i="7"/>
  <c r="A82" i="6"/>
  <c r="A12" i="5"/>
  <c r="E532" i="8" l="1"/>
  <c r="E490" i="14"/>
  <c r="E476" i="14"/>
  <c r="E478" i="14"/>
  <c r="E480" i="14"/>
  <c r="E482" i="14"/>
  <c r="E484" i="14"/>
  <c r="E486" i="14"/>
  <c r="E475" i="14"/>
  <c r="E477" i="14"/>
  <c r="E479" i="14"/>
  <c r="E481" i="14"/>
  <c r="E483" i="14"/>
  <c r="E485" i="14"/>
  <c r="D217" i="14"/>
  <c r="A500" i="17"/>
  <c r="D154" i="17"/>
  <c r="E474" i="17"/>
  <c r="E476" i="17"/>
  <c r="E478" i="17"/>
  <c r="E480" i="17"/>
  <c r="E482" i="17"/>
  <c r="E484" i="17"/>
  <c r="E473" i="17"/>
  <c r="E475" i="17"/>
  <c r="E477" i="17"/>
  <c r="E479" i="17"/>
  <c r="E481" i="17"/>
  <c r="E483" i="17"/>
  <c r="E530" i="8"/>
  <c r="E528" i="8"/>
  <c r="E525" i="8"/>
  <c r="E523" i="8"/>
  <c r="E521" i="8"/>
  <c r="E519" i="8"/>
  <c r="E517" i="8"/>
  <c r="E515" i="8"/>
  <c r="E513" i="8"/>
  <c r="E511" i="8"/>
  <c r="E509" i="8"/>
  <c r="E526" i="8"/>
  <c r="E531" i="8"/>
  <c r="E529" i="8"/>
  <c r="E527" i="8"/>
  <c r="E524" i="8"/>
  <c r="E522" i="8"/>
  <c r="E520" i="8"/>
  <c r="E518" i="8"/>
  <c r="E516" i="8"/>
  <c r="E514" i="8"/>
  <c r="E512" i="8"/>
  <c r="E510" i="8"/>
  <c r="D332" i="8"/>
  <c r="E520" i="24"/>
  <c r="E518" i="24"/>
  <c r="E516" i="24"/>
  <c r="E514" i="24"/>
  <c r="E512" i="24"/>
  <c r="E510" i="24"/>
  <c r="E519" i="24"/>
  <c r="E517" i="24"/>
  <c r="E515" i="24"/>
  <c r="E513" i="24"/>
  <c r="E511" i="24"/>
  <c r="E509" i="24"/>
  <c r="E449" i="21"/>
  <c r="E451" i="21"/>
  <c r="E453" i="21"/>
  <c r="E455" i="21"/>
  <c r="E457" i="21"/>
  <c r="E459" i="21"/>
  <c r="D104" i="21"/>
  <c r="E450" i="21"/>
  <c r="E452" i="21"/>
  <c r="E454" i="21"/>
  <c r="E456" i="21"/>
  <c r="E458" i="21"/>
  <c r="E460" i="21"/>
  <c r="E555" i="11"/>
  <c r="E534" i="11"/>
  <c r="E543" i="11"/>
  <c r="E541" i="11"/>
  <c r="E539" i="11"/>
  <c r="E537" i="11"/>
  <c r="E535" i="11"/>
  <c r="E533" i="11"/>
  <c r="E544" i="11"/>
  <c r="E542" i="11"/>
  <c r="E540" i="11"/>
  <c r="E538" i="11"/>
  <c r="E536" i="11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94" i="19"/>
  <c r="E498" i="14"/>
  <c r="E489" i="14"/>
  <c r="E486" i="17"/>
  <c r="D78" i="15"/>
  <c r="D69" i="9"/>
  <c r="D81" i="22"/>
  <c r="E521" i="24"/>
  <c r="E466" i="21"/>
  <c r="E461" i="21"/>
  <c r="E463" i="21"/>
  <c r="E462" i="21"/>
  <c r="A474" i="21"/>
  <c r="A194" i="13"/>
  <c r="E528" i="24"/>
  <c r="A534" i="24"/>
  <c r="A92" i="19"/>
  <c r="E492" i="14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75" i="12"/>
  <c r="D42" i="12"/>
  <c r="D155" i="20"/>
  <c r="D45" i="20"/>
  <c r="D46" i="20"/>
  <c r="D47" i="20"/>
  <c r="D48" i="20"/>
  <c r="D143" i="23"/>
  <c r="D45" i="23"/>
  <c r="D46" i="23"/>
  <c r="D47" i="23"/>
  <c r="D48" i="23"/>
  <c r="D42" i="22"/>
  <c r="D42" i="19"/>
  <c r="D42" i="15"/>
  <c r="D42" i="6"/>
  <c r="D42" i="9"/>
  <c r="E527" i="24"/>
  <c r="E467" i="21"/>
  <c r="E529" i="24"/>
  <c r="A558" i="11"/>
  <c r="E465" i="21"/>
  <c r="E472" i="21"/>
  <c r="E525" i="24"/>
  <c r="E469" i="21"/>
  <c r="E524" i="24"/>
  <c r="A560" i="11"/>
  <c r="E522" i="24"/>
  <c r="E532" i="24"/>
  <c r="E468" i="21"/>
  <c r="E464" i="21"/>
  <c r="E526" i="24"/>
  <c r="A206" i="23"/>
  <c r="A194" i="16"/>
  <c r="A91" i="9"/>
  <c r="A101" i="22"/>
  <c r="A536" i="8"/>
  <c r="A477" i="21"/>
  <c r="D141" i="11"/>
  <c r="E489" i="17"/>
  <c r="A534" i="8"/>
  <c r="A82" i="12"/>
  <c r="E523" i="24"/>
  <c r="A80" i="12"/>
  <c r="A537" i="24"/>
  <c r="A93" i="9"/>
  <c r="E487" i="14"/>
  <c r="A500" i="14"/>
  <c r="D48" i="19"/>
  <c r="A197" i="13"/>
  <c r="D146" i="10"/>
  <c r="A82" i="15"/>
  <c r="A206" i="7"/>
  <c r="E531" i="24"/>
  <c r="D58" i="19"/>
  <c r="D79" i="19"/>
  <c r="D53" i="19"/>
  <c r="D67" i="20"/>
  <c r="D112" i="20"/>
  <c r="D58" i="20"/>
  <c r="D145" i="20"/>
  <c r="D46" i="19"/>
  <c r="A208" i="7"/>
  <c r="D161" i="20"/>
  <c r="D87" i="20"/>
  <c r="D176" i="20"/>
  <c r="D54" i="20"/>
  <c r="D47" i="19"/>
  <c r="D41" i="20"/>
  <c r="A214" i="10"/>
  <c r="A216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72" i="9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181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56" i="15"/>
  <c r="D192" i="23"/>
  <c r="D89" i="23"/>
  <c r="D57" i="15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61" i="15"/>
  <c r="D160" i="7"/>
  <c r="D93" i="7"/>
  <c r="D96" i="7"/>
  <c r="D94" i="16"/>
  <c r="D175" i="20"/>
  <c r="D64" i="7"/>
  <c r="D76" i="20"/>
  <c r="A80" i="15"/>
  <c r="A209" i="23"/>
  <c r="D73" i="15"/>
  <c r="D87" i="23"/>
  <c r="D64" i="23"/>
  <c r="D73" i="23"/>
  <c r="D53" i="23"/>
  <c r="D51" i="15"/>
  <c r="D150" i="16"/>
  <c r="D189" i="13"/>
  <c r="D96" i="23"/>
  <c r="D55" i="23"/>
  <c r="D102" i="23"/>
  <c r="D127" i="23"/>
  <c r="D106" i="23"/>
  <c r="D142" i="23"/>
  <c r="D95" i="23"/>
  <c r="D74" i="23"/>
  <c r="D201" i="23"/>
  <c r="D181" i="23"/>
  <c r="D52" i="23"/>
  <c r="D148" i="20"/>
  <c r="D81" i="7"/>
  <c r="D84" i="7"/>
  <c r="D63" i="15"/>
  <c r="D157" i="7"/>
  <c r="D50" i="15"/>
  <c r="D162" i="16"/>
  <c r="D170" i="20"/>
  <c r="A189" i="20"/>
  <c r="E488" i="17"/>
  <c r="D146" i="23"/>
  <c r="D60" i="23"/>
  <c r="D107" i="23"/>
  <c r="D114" i="23"/>
  <c r="D91" i="23"/>
  <c r="D126" i="23"/>
  <c r="D131" i="23"/>
  <c r="D161" i="23"/>
  <c r="D45" i="12"/>
  <c r="D74" i="15"/>
  <c r="D90" i="16"/>
  <c r="D107" i="10"/>
  <c r="D172" i="23"/>
  <c r="D195" i="23"/>
  <c r="D132" i="23"/>
  <c r="D81" i="23"/>
  <c r="D193" i="23"/>
  <c r="D53" i="12"/>
  <c r="D171" i="23"/>
  <c r="D162" i="23"/>
  <c r="D41" i="15"/>
  <c r="D167" i="16"/>
  <c r="D165" i="23"/>
  <c r="D115" i="23"/>
  <c r="D133" i="23"/>
  <c r="D59" i="23"/>
  <c r="D122" i="23"/>
  <c r="D172" i="20"/>
  <c r="D64" i="12"/>
  <c r="D71" i="20"/>
  <c r="D112" i="7"/>
  <c r="D181" i="7"/>
  <c r="D179" i="7"/>
  <c r="D177" i="7"/>
  <c r="D118" i="16"/>
  <c r="D92" i="16"/>
  <c r="D58" i="16"/>
  <c r="A196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52" i="12"/>
  <c r="D68" i="12"/>
  <c r="D43" i="12"/>
  <c r="D62" i="12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74" i="12"/>
  <c r="D103" i="7"/>
  <c r="D180" i="7"/>
  <c r="D72" i="10"/>
  <c r="D63" i="22"/>
  <c r="D86" i="22"/>
  <c r="D67" i="9"/>
  <c r="D73" i="22"/>
  <c r="D86" i="9"/>
  <c r="E530" i="24"/>
  <c r="E491" i="14"/>
  <c r="E491" i="17"/>
  <c r="E552" i="11"/>
  <c r="E550" i="11"/>
  <c r="E485" i="17"/>
  <c r="E548" i="11"/>
  <c r="D204" i="7"/>
  <c r="D63" i="6"/>
  <c r="D79" i="9"/>
  <c r="D58" i="6"/>
  <c r="E546" i="11"/>
  <c r="D73" i="9"/>
  <c r="D52" i="22"/>
  <c r="D86" i="19"/>
  <c r="D60" i="19"/>
  <c r="D61" i="19"/>
  <c r="D70" i="19"/>
  <c r="D45" i="6"/>
  <c r="D71" i="19"/>
  <c r="D72" i="7"/>
  <c r="D109" i="7"/>
  <c r="D162" i="7"/>
  <c r="D95" i="7"/>
  <c r="D143" i="7"/>
  <c r="D63" i="19"/>
  <c r="E495" i="14"/>
  <c r="D122" i="16"/>
  <c r="D100" i="16"/>
  <c r="D132" i="16"/>
  <c r="A83" i="6"/>
  <c r="E470" i="21"/>
  <c r="E545" i="11"/>
  <c r="D46" i="22"/>
  <c r="D58" i="22"/>
  <c r="D70" i="9"/>
  <c r="A85" i="6"/>
  <c r="D75" i="19"/>
  <c r="D90" i="19"/>
  <c r="D74" i="19"/>
  <c r="D72" i="19"/>
  <c r="D146" i="7"/>
  <c r="D87" i="7"/>
  <c r="D41" i="19"/>
  <c r="D110" i="7"/>
  <c r="D166" i="7"/>
  <c r="D57" i="9"/>
  <c r="D158" i="7"/>
  <c r="E493" i="14"/>
  <c r="D104" i="16"/>
  <c r="D43" i="16"/>
  <c r="D72" i="12"/>
  <c r="E471" i="21"/>
  <c r="D106" i="10"/>
  <c r="D44" i="22"/>
  <c r="D49" i="22"/>
  <c r="D53" i="22"/>
  <c r="A99" i="22"/>
  <c r="E497" i="14"/>
  <c r="E496" i="17"/>
  <c r="E554" i="11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82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91" i="22"/>
  <c r="D61" i="22"/>
  <c r="D80" i="22"/>
  <c r="D74" i="22"/>
  <c r="D67" i="22"/>
  <c r="D89" i="22"/>
  <c r="D48" i="22"/>
  <c r="D56" i="22"/>
  <c r="D97" i="22"/>
  <c r="D47" i="22"/>
  <c r="D90" i="22"/>
  <c r="D83" i="22"/>
  <c r="D76" i="22"/>
  <c r="D69" i="22"/>
  <c r="D88" i="22"/>
  <c r="D59" i="22"/>
  <c r="D94" i="22"/>
  <c r="D77" i="22"/>
  <c r="D82" i="22"/>
  <c r="D60" i="22"/>
  <c r="D72" i="22"/>
  <c r="D55" i="22"/>
  <c r="D66" i="22"/>
  <c r="D64" i="22"/>
  <c r="D45" i="22"/>
  <c r="D84" i="22"/>
  <c r="D79" i="22"/>
  <c r="D78" i="22"/>
  <c r="D43" i="22"/>
  <c r="D68" i="22"/>
  <c r="D71" i="22"/>
  <c r="D70" i="22"/>
  <c r="D95" i="22"/>
  <c r="D85" i="22"/>
  <c r="D92" i="22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03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04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02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183" i="20"/>
  <c r="D106" i="20"/>
  <c r="D62" i="22"/>
  <c r="D50" i="22"/>
  <c r="D65" i="22"/>
  <c r="D174" i="20"/>
  <c r="D41" i="22"/>
  <c r="D51" i="22"/>
  <c r="D87" i="22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54" i="22"/>
  <c r="D75" i="22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93" i="22"/>
  <c r="D57" i="22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61" i="9"/>
  <c r="D43" i="9"/>
  <c r="D60" i="9"/>
  <c r="D49" i="9"/>
  <c r="D41" i="9"/>
  <c r="D80" i="9"/>
  <c r="D77" i="19"/>
  <c r="D54" i="19"/>
  <c r="D88" i="19"/>
  <c r="E547" i="11"/>
  <c r="E549" i="11"/>
  <c r="E551" i="11"/>
  <c r="E553" i="11"/>
  <c r="E556" i="11"/>
  <c r="D184" i="20"/>
  <c r="D192" i="13"/>
  <c r="D192" i="16"/>
  <c r="D210" i="10"/>
  <c r="D211" i="10"/>
  <c r="D212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186" i="20"/>
  <c r="E488" i="14"/>
  <c r="E494" i="14"/>
  <c r="E496" i="14"/>
  <c r="E487" i="17"/>
  <c r="E490" i="17"/>
  <c r="E493" i="17"/>
  <c r="E495" i="17"/>
  <c r="E494" i="17"/>
  <c r="D78" i="12"/>
  <c r="D47" i="12"/>
  <c r="D55" i="12"/>
  <c r="D76" i="12"/>
  <c r="D60" i="12"/>
  <c r="D63" i="12"/>
  <c r="D51" i="12"/>
  <c r="D66" i="12"/>
  <c r="D41" i="12"/>
  <c r="D56" i="12"/>
  <c r="D69" i="12"/>
  <c r="D59" i="12"/>
  <c r="D58" i="12"/>
  <c r="D57" i="12"/>
  <c r="D73" i="12"/>
  <c r="D61" i="12"/>
  <c r="D48" i="12"/>
  <c r="D71" i="12"/>
  <c r="D50" i="12"/>
  <c r="D44" i="12"/>
  <c r="D70" i="12"/>
  <c r="D49" i="12"/>
  <c r="D54" i="12"/>
  <c r="D65" i="12"/>
  <c r="D55" i="15"/>
  <c r="D43" i="15"/>
  <c r="D58" i="15"/>
  <c r="D71" i="15"/>
  <c r="D68" i="15"/>
  <c r="D75" i="15"/>
  <c r="D49" i="15"/>
  <c r="D64" i="15"/>
  <c r="D52" i="15"/>
  <c r="D65" i="15"/>
  <c r="D46" i="15"/>
  <c r="D69" i="15"/>
  <c r="D47" i="15"/>
  <c r="D60" i="15"/>
  <c r="D76" i="15"/>
  <c r="D45" i="15"/>
  <c r="D67" i="15"/>
  <c r="D62" i="15"/>
  <c r="D54" i="15"/>
  <c r="D66" i="15"/>
  <c r="D48" i="15"/>
  <c r="D72" i="15"/>
  <c r="D70" i="15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53" i="15"/>
  <c r="D44" i="15"/>
  <c r="D59" i="15"/>
  <c r="D67" i="12"/>
  <c r="D46" i="12"/>
  <c r="D89" i="7"/>
  <c r="D68" i="9"/>
  <c r="D63" i="9"/>
  <c r="D59" i="9"/>
  <c r="D50" i="9"/>
  <c r="D48" i="9"/>
  <c r="D44" i="9"/>
  <c r="D89" i="9"/>
  <c r="D62" i="9"/>
  <c r="D58" i="9"/>
  <c r="D45" i="9"/>
  <c r="D83" i="9"/>
  <c r="D46" i="9"/>
  <c r="D64" i="9"/>
  <c r="D84" i="9"/>
  <c r="D53" i="9"/>
  <c r="D51" i="9"/>
  <c r="D52" i="9"/>
  <c r="D85" i="9"/>
  <c r="D76" i="9"/>
  <c r="D75" i="9"/>
  <c r="D82" i="9"/>
  <c r="D81" i="9"/>
  <c r="D87" i="9"/>
  <c r="D77" i="9"/>
  <c r="D74" i="9"/>
  <c r="D65" i="9"/>
  <c r="D54" i="9"/>
  <c r="D71" i="9"/>
  <c r="D55" i="9"/>
  <c r="D78" i="9"/>
  <c r="D47" i="9"/>
  <c r="D56" i="9"/>
  <c r="D66" i="9"/>
  <c r="D408" i="8" l="1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E185" i="13"/>
  <c r="D91" i="8"/>
  <c r="D289" i="8"/>
  <c r="E199" i="23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E180" i="20"/>
  <c r="E179" i="20"/>
  <c r="E188" i="13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E206" i="10"/>
  <c r="D55" i="8"/>
  <c r="E198" i="23"/>
  <c r="E198" i="7"/>
  <c r="E187" i="16"/>
  <c r="E186" i="16"/>
  <c r="D59" i="8"/>
  <c r="E208" i="10"/>
  <c r="E205" i="10"/>
  <c r="E178" i="20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E177" i="20"/>
  <c r="E197" i="23"/>
  <c r="E200" i="23"/>
  <c r="E200" i="7"/>
  <c r="E197" i="7"/>
  <c r="E185" i="16"/>
  <c r="E188" i="16"/>
  <c r="E187" i="13"/>
  <c r="E186" i="13"/>
  <c r="E207" i="10"/>
  <c r="D509" i="8"/>
  <c r="D520" i="8"/>
  <c r="D512" i="8"/>
  <c r="D519" i="8"/>
  <c r="D517" i="8"/>
  <c r="D515" i="8"/>
  <c r="D513" i="8"/>
  <c r="D511" i="8"/>
  <c r="D518" i="8"/>
  <c r="D516" i="8"/>
  <c r="D514" i="8"/>
  <c r="D510" i="8"/>
  <c r="E199" i="7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181" i="20"/>
  <c r="D318" i="17"/>
  <c r="D389" i="17"/>
  <c r="E191" i="16"/>
  <c r="D158" i="17"/>
  <c r="E182" i="20"/>
  <c r="D175" i="21"/>
  <c r="D428" i="21"/>
  <c r="E190" i="13"/>
  <c r="E183" i="20"/>
  <c r="D431" i="21"/>
  <c r="D326" i="21"/>
  <c r="E201" i="23"/>
  <c r="D263" i="21"/>
  <c r="D442" i="21"/>
  <c r="E210" i="10"/>
  <c r="D388" i="17"/>
  <c r="D449" i="17"/>
  <c r="D234" i="17"/>
  <c r="D120" i="21"/>
  <c r="D71" i="11"/>
  <c r="D96" i="17"/>
  <c r="D472" i="21"/>
  <c r="D193" i="17"/>
  <c r="D325" i="21"/>
  <c r="D385" i="21"/>
  <c r="D206" i="17"/>
  <c r="D145" i="21"/>
  <c r="D75" i="17"/>
  <c r="E203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532" i="24"/>
  <c r="D135" i="24"/>
  <c r="D328" i="24"/>
  <c r="D466" i="24"/>
  <c r="D221" i="24"/>
  <c r="D530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527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28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524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526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521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531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462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466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468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191" i="13"/>
  <c r="E189" i="13"/>
  <c r="E204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02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E212" i="10"/>
  <c r="D162" i="17"/>
  <c r="D307" i="17"/>
  <c r="D81" i="17"/>
  <c r="D165" i="17"/>
  <c r="D407" i="17"/>
  <c r="D157" i="17"/>
  <c r="E190" i="16"/>
  <c r="D43" i="17"/>
  <c r="D71" i="17"/>
  <c r="D444" i="17"/>
  <c r="D437" i="21"/>
  <c r="D184" i="21"/>
  <c r="D112" i="21"/>
  <c r="D397" i="21"/>
  <c r="D461" i="21"/>
  <c r="D239" i="21"/>
  <c r="D178" i="21"/>
  <c r="D323" i="21"/>
  <c r="D201" i="21"/>
  <c r="D322" i="17"/>
  <c r="D235" i="17"/>
  <c r="D372" i="17"/>
  <c r="D283" i="17"/>
  <c r="E189" i="16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470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465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525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463" i="21"/>
  <c r="D220" i="21"/>
  <c r="D216" i="21"/>
  <c r="D79" i="21"/>
  <c r="D66" i="21"/>
  <c r="D81" i="21"/>
  <c r="D469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467" i="21"/>
  <c r="D286" i="21"/>
  <c r="D471" i="21"/>
  <c r="D454" i="17"/>
  <c r="D523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529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E204" i="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E192" i="13"/>
  <c r="D420" i="17"/>
  <c r="D380" i="17"/>
  <c r="D228" i="17"/>
  <c r="D246" i="17"/>
  <c r="D238" i="17"/>
  <c r="D197" i="17"/>
  <c r="D436" i="17"/>
  <c r="D196" i="17"/>
  <c r="D237" i="17"/>
  <c r="D347" i="17"/>
  <c r="E209" i="10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522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464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02" i="7"/>
  <c r="E184" i="20"/>
  <c r="E203" i="7"/>
  <c r="E201" i="7"/>
  <c r="E192" i="16"/>
  <c r="E211" i="10"/>
</calcChain>
</file>

<file path=xl/sharedStrings.xml><?xml version="1.0" encoding="utf-8"?>
<sst xmlns="http://schemas.openxmlformats.org/spreadsheetml/2006/main" count="1241" uniqueCount="263">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</sst>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9" fillId="0" borderId="0" xfId="1" applyFont="1" applyAlignment="1" applyProtection="1">
      <alignment horizontal="left"/>
    </xf>
    <xf numFmtId="0" fontId="8" fillId="0" borderId="0" xfId="1" applyFont="1" applyBorder="1" applyAlignment="1" applyProtection="1">
      <alignment horizontal="left"/>
    </xf>
    <xf numFmtId="0" fontId="6" fillId="0" borderId="0" xfId="1" applyAlignment="1" applyProtection="1">
      <alignment horizontal="left"/>
    </xf>
  </cellXfs>
  <cellStyles count="2">
    <cellStyle name="Lien hypertexte" xfId="1" builtinId="8"/>
    <cellStyle name="Normal" xfId="0" builtinId="0"/>
  </cellStyles>
  <dxfs count="56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Oil-A'!$E$41:$E$89</c:f>
              <c:numCache>
                <c:formatCode>General</c:formatCode>
                <c:ptCount val="49"/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814080"/>
        <c:axId val="16681561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Oil-A'!$A$41:$A$89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cat>
          <c:val>
            <c:numRef>
              <c:f>'Crude Oil-A'!$C$41:$C$89</c:f>
              <c:numCache>
                <c:formatCode>0.00</c:formatCode>
                <c:ptCount val="49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67.185930760999995</c:v>
                </c:pt>
                <c:pt idx="40">
                  <c:v>92.573665360000007</c:v>
                </c:pt>
                <c:pt idx="41">
                  <c:v>59.036944228000003</c:v>
                </c:pt>
                <c:pt idx="42">
                  <c:v>75.825638045000005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89.571420939000006</c:v>
                </c:pt>
                <c:pt idx="47">
                  <c:v>50.799192855999998</c:v>
                </c:pt>
                <c:pt idx="48">
                  <c:v>62.083499793999998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Oil-A'!$A$93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Oil-A'!$A$41:$A$89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cat>
          <c:val>
            <c:numRef>
              <c:f>'Crude Oil-A'!$D$41:$D$89</c:f>
              <c:numCache>
                <c:formatCode>0.00</c:formatCode>
                <c:ptCount val="49"/>
                <c:pt idx="0">
                  <c:v>19.663266666666669</c:v>
                </c:pt>
                <c:pt idx="1">
                  <c:v>18.002336784741143</c:v>
                </c:pt>
                <c:pt idx="2">
                  <c:v>18.001011134020619</c:v>
                </c:pt>
                <c:pt idx="3">
                  <c:v>18.468905283950615</c:v>
                </c:pt>
                <c:pt idx="4">
                  <c:v>18.176761339712922</c:v>
                </c:pt>
                <c:pt idx="5">
                  <c:v>21.682737297297297</c:v>
                </c:pt>
                <c:pt idx="6">
                  <c:v>59.923107180527388</c:v>
                </c:pt>
                <c:pt idx="7">
                  <c:v>61.139925124111798</c:v>
                </c:pt>
                <c:pt idx="8">
                  <c:v>55.882430904270073</c:v>
                </c:pt>
                <c:pt idx="9">
                  <c:v>56.544042354975474</c:v>
                </c:pt>
                <c:pt idx="10">
                  <c:v>52.69271253084667</c:v>
                </c:pt>
                <c:pt idx="11">
                  <c:v>70.13152548628419</c:v>
                </c:pt>
                <c:pt idx="12">
                  <c:v>96.977059509820791</c:v>
                </c:pt>
                <c:pt idx="13">
                  <c:v>96.26856464304953</c:v>
                </c:pt>
                <c:pt idx="14">
                  <c:v>82.05342738219241</c:v>
                </c:pt>
                <c:pt idx="15">
                  <c:v>69.459476658299835</c:v>
                </c:pt>
                <c:pt idx="16">
                  <c:v>65.558873067186354</c:v>
                </c:pt>
                <c:pt idx="17">
                  <c:v>59.190051439440765</c:v>
                </c:pt>
                <c:pt idx="18">
                  <c:v>29.974326058317015</c:v>
                </c:pt>
                <c:pt idx="19">
                  <c:v>37.669042677087575</c:v>
                </c:pt>
                <c:pt idx="20">
                  <c:v>29.131424262799804</c:v>
                </c:pt>
                <c:pt idx="21">
                  <c:v>34.404598391282171</c:v>
                </c:pt>
                <c:pt idx="22">
                  <c:v>39.249200617435534</c:v>
                </c:pt>
                <c:pt idx="23">
                  <c:v>32.449105143884516</c:v>
                </c:pt>
                <c:pt idx="24">
                  <c:v>30.620947212625492</c:v>
                </c:pt>
                <c:pt idx="25">
                  <c:v>26.349540693533346</c:v>
                </c:pt>
                <c:pt idx="26">
                  <c:v>24.735100892507059</c:v>
                </c:pt>
                <c:pt idx="27">
                  <c:v>26.543403774967302</c:v>
                </c:pt>
                <c:pt idx="28">
                  <c:v>31.016681799306223</c:v>
                </c:pt>
                <c:pt idx="29">
                  <c:v>27.177203954223135</c:v>
                </c:pt>
                <c:pt idx="30">
                  <c:v>17.466839556436621</c:v>
                </c:pt>
                <c:pt idx="31">
                  <c:v>24.464443550781507</c:v>
                </c:pt>
                <c:pt idx="32">
                  <c:v>37.987719608804468</c:v>
                </c:pt>
                <c:pt idx="33">
                  <c:v>29.312095180603592</c:v>
                </c:pt>
                <c:pt idx="34">
                  <c:v>31.106987328728579</c:v>
                </c:pt>
                <c:pt idx="35">
                  <c:v>35.55714818155132</c:v>
                </c:pt>
                <c:pt idx="36">
                  <c:v>44.83256427792552</c:v>
                </c:pt>
                <c:pt idx="37">
                  <c:v>59.074792027932446</c:v>
                </c:pt>
                <c:pt idx="38">
                  <c:v>69.126394541098776</c:v>
                </c:pt>
                <c:pt idx="39">
                  <c:v>76.458087672425918</c:v>
                </c:pt>
                <c:pt idx="40">
                  <c:v>101.47817299502015</c:v>
                </c:pt>
                <c:pt idx="41">
                  <c:v>64.923597844319303</c:v>
                </c:pt>
                <c:pt idx="42">
                  <c:v>82.043614237140176</c:v>
                </c:pt>
                <c:pt idx="43">
                  <c:v>107.61040728758803</c:v>
                </c:pt>
                <c:pt idx="44">
                  <c:v>103.88621329168464</c:v>
                </c:pt>
                <c:pt idx="45">
                  <c:v>99.383629875647884</c:v>
                </c:pt>
                <c:pt idx="46">
                  <c:v>89.286468392023195</c:v>
                </c:pt>
                <c:pt idx="47">
                  <c:v>50.621217756435719</c:v>
                </c:pt>
                <c:pt idx="48">
                  <c:v>60.2529076352006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94368"/>
        <c:axId val="166795904"/>
      </c:lineChart>
      <c:catAx>
        <c:axId val="1667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7959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6795904"/>
        <c:scaling>
          <c:orientation val="minMax"/>
          <c:max val="12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794368"/>
        <c:crosses val="autoZero"/>
        <c:crossBetween val="between"/>
        <c:majorUnit val="10"/>
      </c:valAx>
      <c:catAx>
        <c:axId val="16681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6815616"/>
        <c:crosses val="autoZero"/>
        <c:auto val="1"/>
        <c:lblAlgn val="ctr"/>
        <c:lblOffset val="100"/>
        <c:noMultiLvlLbl val="0"/>
      </c:catAx>
      <c:valAx>
        <c:axId val="1668156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668140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'Heat Oil-A'!$E$41:$E$78</c:f>
              <c:numCache>
                <c:formatCode>General</c:formatCode>
                <c:ptCount val="38"/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720576"/>
        <c:axId val="1817221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'Heat Oil-A'!$C$41:$C$78</c:f>
              <c:numCache>
                <c:formatCode>0.00</c:formatCode>
                <c:ptCount val="38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3.7159769743000002</c:v>
                </c:pt>
                <c:pt idx="36">
                  <c:v>2.8569414094000001</c:v>
                </c:pt>
                <c:pt idx="37">
                  <c:v>2.9401794661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Oil-A'!$A$82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'Heat Oil-A'!$D$41:$D$78</c:f>
              <c:numCache>
                <c:formatCode>0.00</c:formatCode>
                <c:ptCount val="38"/>
                <c:pt idx="0">
                  <c:v>2.2932567339286098</c:v>
                </c:pt>
                <c:pt idx="1">
                  <c:v>2.8776660138475365</c:v>
                </c:pt>
                <c:pt idx="2">
                  <c:v>3.2048750807094795</c:v>
                </c:pt>
                <c:pt idx="3">
                  <c:v>2.9625220386849183</c:v>
                </c:pt>
                <c:pt idx="4">
                  <c:v>2.6210380033647329</c:v>
                </c:pt>
                <c:pt idx="5">
                  <c:v>2.5481958403561253</c:v>
                </c:pt>
                <c:pt idx="6">
                  <c:v>2.3732739181197715</c:v>
                </c:pt>
                <c:pt idx="7">
                  <c:v>1.8325429036794143</c:v>
                </c:pt>
                <c:pt idx="8">
                  <c:v>1.7705793659613767</c:v>
                </c:pt>
                <c:pt idx="9">
                  <c:v>1.6944441296132529</c:v>
                </c:pt>
                <c:pt idx="10">
                  <c:v>1.703340353028423</c:v>
                </c:pt>
                <c:pt idx="11">
                  <c:v>1.9897125105014579</c:v>
                </c:pt>
                <c:pt idx="12">
                  <c:v>1.7974636794998049</c:v>
                </c:pt>
                <c:pt idx="13">
                  <c:v>1.6202418835619292</c:v>
                </c:pt>
                <c:pt idx="14">
                  <c:v>1.5476290455737722</c:v>
                </c:pt>
                <c:pt idx="15">
                  <c:v>1.4675689032667092</c:v>
                </c:pt>
                <c:pt idx="16">
                  <c:v>1.3885026974521535</c:v>
                </c:pt>
                <c:pt idx="17">
                  <c:v>1.5455967393614289</c:v>
                </c:pt>
                <c:pt idx="18">
                  <c:v>1.5112795090511788</c:v>
                </c:pt>
                <c:pt idx="19">
                  <c:v>1.2848234994704508</c:v>
                </c:pt>
                <c:pt idx="20">
                  <c:v>1.2788179918863904</c:v>
                </c:pt>
                <c:pt idx="21">
                  <c:v>1.8935603055171812</c:v>
                </c:pt>
                <c:pt idx="22">
                  <c:v>1.7743277496098533</c:v>
                </c:pt>
                <c:pt idx="23">
                  <c:v>1.5297757444101316</c:v>
                </c:pt>
                <c:pt idx="24">
                  <c:v>1.8311067451216196</c:v>
                </c:pt>
                <c:pt idx="25">
                  <c:v>2.0580369091970239</c:v>
                </c:pt>
                <c:pt idx="26">
                  <c:v>2.6527838026890755</c:v>
                </c:pt>
                <c:pt idx="27">
                  <c:v>2.8953695639083503</c:v>
                </c:pt>
                <c:pt idx="28">
                  <c:v>3.0321431290620606</c:v>
                </c:pt>
                <c:pt idx="29">
                  <c:v>3.8463695896879666</c:v>
                </c:pt>
                <c:pt idx="30">
                  <c:v>2.7756871811525876</c:v>
                </c:pt>
                <c:pt idx="31">
                  <c:v>3.2142991929774074</c:v>
                </c:pt>
                <c:pt idx="32">
                  <c:v>3.8360598780774668</c:v>
                </c:pt>
                <c:pt idx="33">
                  <c:v>3.890838470263688</c:v>
                </c:pt>
                <c:pt idx="34">
                  <c:v>3.8314740485969057</c:v>
                </c:pt>
                <c:pt idx="35">
                  <c:v>3.704155378837592</c:v>
                </c:pt>
                <c:pt idx="36">
                  <c:v>2.8469321080075822</c:v>
                </c:pt>
                <c:pt idx="37">
                  <c:v>2.8534854251073916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4960"/>
        <c:axId val="181719040"/>
      </c:lineChart>
      <c:catAx>
        <c:axId val="1817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171904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81719040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1704960"/>
        <c:crosses val="autoZero"/>
        <c:crossBetween val="between"/>
        <c:majorUnit val="0.5"/>
      </c:valAx>
      <c:catAx>
        <c:axId val="18172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722112"/>
        <c:crosses val="autoZero"/>
        <c:auto val="1"/>
        <c:lblAlgn val="ctr"/>
        <c:lblOffset val="100"/>
        <c:noMultiLvlLbl val="0"/>
      </c:catAx>
      <c:valAx>
        <c:axId val="1817221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7205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'Heat Oil-Q'!$E$41:$E$192</c:f>
              <c:numCache>
                <c:formatCode>General</c:formatCode>
                <c:ptCount val="152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474880"/>
        <c:axId val="1904930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'Heat Oil-Q'!$C$41:$C$192</c:f>
              <c:numCache>
                <c:formatCode>0.00</c:formatCode>
                <c:ptCount val="152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3.3018591476000001</c:v>
                </c:pt>
                <c:pt idx="144">
                  <c:v>2.8873913792999999</c:v>
                </c:pt>
                <c:pt idx="145">
                  <c:v>2.8445327325999998</c:v>
                </c:pt>
                <c:pt idx="146">
                  <c:v>2.740477958</c:v>
                </c:pt>
                <c:pt idx="147">
                  <c:v>2.8434651198999998</c:v>
                </c:pt>
                <c:pt idx="148">
                  <c:v>2.9103162566999998</c:v>
                </c:pt>
                <c:pt idx="149">
                  <c:v>2.9452932002000001</c:v>
                </c:pt>
                <c:pt idx="150">
                  <c:v>2.9423646193000002</c:v>
                </c:pt>
                <c:pt idx="151">
                  <c:v>2.9846154276000001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Oil-Q'!$A$197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'Heat Oil-Q'!$D$41:$D$192</c:f>
              <c:numCache>
                <c:formatCode>0.00</c:formatCode>
                <c:ptCount val="152"/>
                <c:pt idx="0">
                  <c:v>1.9648683213880032</c:v>
                </c:pt>
                <c:pt idx="1">
                  <c:v>2.1808569206111508</c:v>
                </c:pt>
                <c:pt idx="2">
                  <c:v>2.5699863760206805</c:v>
                </c:pt>
                <c:pt idx="3">
                  <c:v>2.7008282984460119</c:v>
                </c:pt>
                <c:pt idx="4">
                  <c:v>2.8813285207032324</c:v>
                </c:pt>
                <c:pt idx="5">
                  <c:v>2.9244066157305166</c:v>
                </c:pt>
                <c:pt idx="6">
                  <c:v>2.8930882525850756</c:v>
                </c:pt>
                <c:pt idx="7">
                  <c:v>2.8645496637221699</c:v>
                </c:pt>
                <c:pt idx="8">
                  <c:v>3.2580052685794287</c:v>
                </c:pt>
                <c:pt idx="9">
                  <c:v>3.3346661501191091</c:v>
                </c:pt>
                <c:pt idx="10">
                  <c:v>3.1840182041939986</c:v>
                </c:pt>
                <c:pt idx="11">
                  <c:v>3.1168836066834027</c:v>
                </c:pt>
                <c:pt idx="12">
                  <c:v>3.087086944583151</c:v>
                </c:pt>
                <c:pt idx="13">
                  <c:v>2.8828280800349457</c:v>
                </c:pt>
                <c:pt idx="14">
                  <c:v>2.8862920759245361</c:v>
                </c:pt>
                <c:pt idx="15">
                  <c:v>2.9549016255575458</c:v>
                </c:pt>
                <c:pt idx="16">
                  <c:v>2.7761494577092729</c:v>
                </c:pt>
                <c:pt idx="17">
                  <c:v>2.5715247601504401</c:v>
                </c:pt>
                <c:pt idx="18">
                  <c:v>2.5559123248885265</c:v>
                </c:pt>
                <c:pt idx="19">
                  <c:v>2.5353404178000933</c:v>
                </c:pt>
                <c:pt idx="20">
                  <c:v>2.6710133808776115</c:v>
                </c:pt>
                <c:pt idx="21">
                  <c:v>2.5835528773541343</c:v>
                </c:pt>
                <c:pt idx="22">
                  <c:v>2.4680004979435486</c:v>
                </c:pt>
                <c:pt idx="23">
                  <c:v>2.4376983272401516</c:v>
                </c:pt>
                <c:pt idx="24">
                  <c:v>2.4004673535089815</c:v>
                </c:pt>
                <c:pt idx="25">
                  <c:v>2.37334722139384</c:v>
                </c:pt>
                <c:pt idx="26">
                  <c:v>2.2666461733585908</c:v>
                </c:pt>
                <c:pt idx="27">
                  <c:v>2.414276858827801</c:v>
                </c:pt>
                <c:pt idx="28">
                  <c:v>2.2170947174136204</c:v>
                </c:pt>
                <c:pt idx="29">
                  <c:v>1.8171063494536246</c:v>
                </c:pt>
                <c:pt idx="30">
                  <c:v>1.585119431289048</c:v>
                </c:pt>
                <c:pt idx="31">
                  <c:v>1.580349826687401</c:v>
                </c:pt>
                <c:pt idx="32">
                  <c:v>1.7638021066272362</c:v>
                </c:pt>
                <c:pt idx="33">
                  <c:v>1.7552500379374498</c:v>
                </c:pt>
                <c:pt idx="34">
                  <c:v>1.7510899764237351</c:v>
                </c:pt>
                <c:pt idx="35">
                  <c:v>1.8022457526747038</c:v>
                </c:pt>
                <c:pt idx="36">
                  <c:v>1.7999389794045324</c:v>
                </c:pt>
                <c:pt idx="37">
                  <c:v>1.7482992292546393</c:v>
                </c:pt>
                <c:pt idx="38">
                  <c:v>1.6330617037904118</c:v>
                </c:pt>
                <c:pt idx="39">
                  <c:v>1.5826410087464085</c:v>
                </c:pt>
                <c:pt idx="40">
                  <c:v>1.7206582430341792</c:v>
                </c:pt>
                <c:pt idx="41">
                  <c:v>1.693274278429822</c:v>
                </c:pt>
                <c:pt idx="42">
                  <c:v>1.6106778000804394</c:v>
                </c:pt>
                <c:pt idx="43">
                  <c:v>1.7533724293117319</c:v>
                </c:pt>
                <c:pt idx="44">
                  <c:v>2.0247547879080039</c:v>
                </c:pt>
                <c:pt idx="45">
                  <c:v>1.7230464523058462</c:v>
                </c:pt>
                <c:pt idx="46">
                  <c:v>1.8288779615197677</c:v>
                </c:pt>
                <c:pt idx="47">
                  <c:v>2.2938659615564956</c:v>
                </c:pt>
                <c:pt idx="48">
                  <c:v>2.0523542927287708</c:v>
                </c:pt>
                <c:pt idx="49">
                  <c:v>1.7042242532952037</c:v>
                </c:pt>
                <c:pt idx="50">
                  <c:v>1.6094255099577417</c:v>
                </c:pt>
                <c:pt idx="51">
                  <c:v>1.7181250459567683</c:v>
                </c:pt>
                <c:pt idx="52">
                  <c:v>1.658360719280318</c:v>
                </c:pt>
                <c:pt idx="53">
                  <c:v>1.6079730665812939</c:v>
                </c:pt>
                <c:pt idx="54">
                  <c:v>1.5836353967487828</c:v>
                </c:pt>
                <c:pt idx="55">
                  <c:v>1.6157284922251036</c:v>
                </c:pt>
                <c:pt idx="56">
                  <c:v>1.6047595979172744</c:v>
                </c:pt>
                <c:pt idx="57">
                  <c:v>1.5788306486331154</c:v>
                </c:pt>
                <c:pt idx="58">
                  <c:v>1.4935375691396784</c:v>
                </c:pt>
                <c:pt idx="59">
                  <c:v>1.4882593398226742</c:v>
                </c:pt>
                <c:pt idx="60">
                  <c:v>1.5300196148202139</c:v>
                </c:pt>
                <c:pt idx="61">
                  <c:v>1.4732692006219326</c:v>
                </c:pt>
                <c:pt idx="62">
                  <c:v>1.4184883545077132</c:v>
                </c:pt>
                <c:pt idx="63">
                  <c:v>1.4106400776126375</c:v>
                </c:pt>
                <c:pt idx="64">
                  <c:v>1.4258798142199793</c:v>
                </c:pt>
                <c:pt idx="65">
                  <c:v>1.3944405308462642</c:v>
                </c:pt>
                <c:pt idx="66">
                  <c:v>1.3545717067626721</c:v>
                </c:pt>
                <c:pt idx="67">
                  <c:v>1.3649856604545558</c:v>
                </c:pt>
                <c:pt idx="68">
                  <c:v>1.5345795314683519</c:v>
                </c:pt>
                <c:pt idx="69">
                  <c:v>1.5536286597058748</c:v>
                </c:pt>
                <c:pt idx="70">
                  <c:v>1.4268224876762385</c:v>
                </c:pt>
                <c:pt idx="71">
                  <c:v>1.6317823796202866</c:v>
                </c:pt>
                <c:pt idx="72">
                  <c:v>1.6510761783392369</c:v>
                </c:pt>
                <c:pt idx="73">
                  <c:v>1.5163395954815408</c:v>
                </c:pt>
                <c:pt idx="74">
                  <c:v>1.3922987740018082</c:v>
                </c:pt>
                <c:pt idx="75">
                  <c:v>1.4156440573202549</c:v>
                </c:pt>
                <c:pt idx="76">
                  <c:v>1.383640388561542</c:v>
                </c:pt>
                <c:pt idx="77">
                  <c:v>1.304320128442723</c:v>
                </c:pt>
                <c:pt idx="78">
                  <c:v>1.2122527817474629</c:v>
                </c:pt>
                <c:pt idx="79">
                  <c:v>1.198153289973755</c:v>
                </c:pt>
                <c:pt idx="80">
                  <c:v>1.1892349701210878</c:v>
                </c:pt>
                <c:pt idx="81">
                  <c:v>1.2088616277771298</c:v>
                </c:pt>
                <c:pt idx="82">
                  <c:v>1.2581322896295764</c:v>
                </c:pt>
                <c:pt idx="83">
                  <c:v>1.4513876171285127</c:v>
                </c:pt>
                <c:pt idx="84">
                  <c:v>1.9200366273559946</c:v>
                </c:pt>
                <c:pt idx="85">
                  <c:v>1.7443671409675969</c:v>
                </c:pt>
                <c:pt idx="86">
                  <c:v>1.7816369256944944</c:v>
                </c:pt>
                <c:pt idx="87">
                  <c:v>2.0224562995488093</c:v>
                </c:pt>
                <c:pt idx="88">
                  <c:v>1.9592320136128598</c:v>
                </c:pt>
                <c:pt idx="89">
                  <c:v>1.7945691382019873</c:v>
                </c:pt>
                <c:pt idx="90">
                  <c:v>1.6738070442919613</c:v>
                </c:pt>
                <c:pt idx="91">
                  <c:v>1.5593303579020845</c:v>
                </c:pt>
                <c:pt idx="92">
                  <c:v>1.481939343726471</c:v>
                </c:pt>
                <c:pt idx="93">
                  <c:v>1.5165470607143006</c:v>
                </c:pt>
                <c:pt idx="94">
                  <c:v>1.4982717563888455</c:v>
                </c:pt>
                <c:pt idx="95">
                  <c:v>1.6065643669596277</c:v>
                </c:pt>
                <c:pt idx="96">
                  <c:v>2.0323652379074351</c:v>
                </c:pt>
                <c:pt idx="97">
                  <c:v>1.8066620301269762</c:v>
                </c:pt>
                <c:pt idx="98">
                  <c:v>1.6403084433174504</c:v>
                </c:pt>
                <c:pt idx="99">
                  <c:v>1.6995397303244753</c:v>
                </c:pt>
                <c:pt idx="100">
                  <c:v>1.9376443518462476</c:v>
                </c:pt>
                <c:pt idx="101">
                  <c:v>1.9165360486784642</c:v>
                </c:pt>
                <c:pt idx="102">
                  <c:v>2.0038312540230874</c:v>
                </c:pt>
                <c:pt idx="103">
                  <c:v>2.3560245308827095</c:v>
                </c:pt>
                <c:pt idx="104">
                  <c:v>2.4029320339636993</c:v>
                </c:pt>
                <c:pt idx="105">
                  <c:v>2.526175804126344</c:v>
                </c:pt>
                <c:pt idx="106">
                  <c:v>2.8311701174287149</c:v>
                </c:pt>
                <c:pt idx="107">
                  <c:v>2.9456954518826315</c:v>
                </c:pt>
                <c:pt idx="108">
                  <c:v>2.8665089817708456</c:v>
                </c:pt>
                <c:pt idx="109">
                  <c:v>2.9922654516685165</c:v>
                </c:pt>
                <c:pt idx="110">
                  <c:v>3.011079420914486</c:v>
                </c:pt>
                <c:pt idx="111">
                  <c:v>2.8147588178696963</c:v>
                </c:pt>
                <c:pt idx="112">
                  <c:v>2.806154412172662</c:v>
                </c:pt>
                <c:pt idx="113">
                  <c:v>2.9236004210511379</c:v>
                </c:pt>
                <c:pt idx="114">
                  <c:v>3.0112515427842288</c:v>
                </c:pt>
                <c:pt idx="115">
                  <c:v>3.5084156450918322</c:v>
                </c:pt>
                <c:pt idx="116">
                  <c:v>3.8119720355947231</c:v>
                </c:pt>
                <c:pt idx="117">
                  <c:v>4.5416267402755732</c:v>
                </c:pt>
                <c:pt idx="118">
                  <c:v>4.5736776958454168</c:v>
                </c:pt>
                <c:pt idx="119">
                  <c:v>3.2677511455653727</c:v>
                </c:pt>
                <c:pt idx="120">
                  <c:v>2.7112662891827828</c:v>
                </c:pt>
                <c:pt idx="121">
                  <c:v>2.6237812286328799</c:v>
                </c:pt>
                <c:pt idx="122">
                  <c:v>2.7658423989945669</c:v>
                </c:pt>
                <c:pt idx="123">
                  <c:v>2.9820797613286669</c:v>
                </c:pt>
                <c:pt idx="124">
                  <c:v>3.1763357915661694</c:v>
                </c:pt>
                <c:pt idx="125">
                  <c:v>3.1674274199465486</c:v>
                </c:pt>
                <c:pt idx="126">
                  <c:v>3.0498851074429347</c:v>
                </c:pt>
                <c:pt idx="127">
                  <c:v>3.3283924244731948</c:v>
                </c:pt>
                <c:pt idx="128">
                  <c:v>3.8072505619907746</c:v>
                </c:pt>
                <c:pt idx="129">
                  <c:v>4.1259266128647836</c:v>
                </c:pt>
                <c:pt idx="130">
                  <c:v>3.8285610951972675</c:v>
                </c:pt>
                <c:pt idx="131">
                  <c:v>3.8008429038644258</c:v>
                </c:pt>
                <c:pt idx="132">
                  <c:v>3.9076073948699865</c:v>
                </c:pt>
                <c:pt idx="133">
                  <c:v>3.8567149917948282</c:v>
                </c:pt>
                <c:pt idx="134">
                  <c:v>3.7680283016537341</c:v>
                </c:pt>
                <c:pt idx="135">
                  <c:v>3.9219437542311444</c:v>
                </c:pt>
                <c:pt idx="136">
                  <c:v>3.9563370732407184</c:v>
                </c:pt>
                <c:pt idx="137">
                  <c:v>3.7085382277667329</c:v>
                </c:pt>
                <c:pt idx="138">
                  <c:v>3.695462075329115</c:v>
                </c:pt>
                <c:pt idx="139">
                  <c:v>3.7539764690505546</c:v>
                </c:pt>
                <c:pt idx="140">
                  <c:v>3.9811280138993701</c:v>
                </c:pt>
                <c:pt idx="141">
                  <c:v>3.8011687781604495</c:v>
                </c:pt>
                <c:pt idx="142">
                  <c:v>3.6652128497416396</c:v>
                </c:pt>
                <c:pt idx="143">
                  <c:v>3.2868780500577484</c:v>
                </c:pt>
                <c:pt idx="144">
                  <c:v>2.8966992485003233</c:v>
                </c:pt>
                <c:pt idx="145">
                  <c:v>2.8443821250935923</c:v>
                </c:pt>
                <c:pt idx="146">
                  <c:v>2.7275146289654799</c:v>
                </c:pt>
                <c:pt idx="147">
                  <c:v>2.808441606214386</c:v>
                </c:pt>
                <c:pt idx="148">
                  <c:v>2.8491152914267124</c:v>
                </c:pt>
                <c:pt idx="149">
                  <c:v>2.8635985677439439</c:v>
                </c:pt>
                <c:pt idx="150">
                  <c:v>2.8470083390435201</c:v>
                </c:pt>
                <c:pt idx="151">
                  <c:v>2.8752845433625653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1552"/>
        <c:axId val="190473344"/>
      </c:lineChart>
      <c:catAx>
        <c:axId val="1904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47334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047334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471552"/>
        <c:crosses val="autoZero"/>
        <c:crossBetween val="between"/>
        <c:majorUnit val="0.5"/>
      </c:valAx>
      <c:catAx>
        <c:axId val="190474880"/>
        <c:scaling>
          <c:orientation val="minMax"/>
        </c:scaling>
        <c:delete val="1"/>
        <c:axPos val="b"/>
        <c:majorTickMark val="out"/>
        <c:minorTickMark val="none"/>
        <c:tickLblPos val="none"/>
        <c:crossAx val="190493056"/>
        <c:crosses val="autoZero"/>
        <c:auto val="1"/>
        <c:lblAlgn val="ctr"/>
        <c:lblOffset val="100"/>
        <c:noMultiLvlLbl val="0"/>
      </c:catAx>
      <c:valAx>
        <c:axId val="1904930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04748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Oil-M'!$A$41:$A$498</c:f>
              <c:numCache>
                <c:formatCode>mmmm\ yyyy</c:formatCode>
                <c:ptCount val="458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</c:numCache>
            </c:numRef>
          </c:cat>
          <c:val>
            <c:numRef>
              <c:f>'Heat Oil-M'!$E$41:$E$498</c:f>
              <c:numCache>
                <c:formatCode>General</c:formatCode>
                <c:ptCount val="458"/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574976"/>
        <c:axId val="1905765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Oil-M'!$A$41:$A$498</c:f>
              <c:numCache>
                <c:formatCode>mmmm\ yyyy</c:formatCode>
                <c:ptCount val="458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</c:numCache>
            </c:numRef>
          </c:cat>
          <c:val>
            <c:numRef>
              <c:f>'Heat Oil-M'!$C$41:$C$498</c:f>
              <c:numCache>
                <c:formatCode>0.00</c:formatCode>
                <c:ptCount val="458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2.8835299999999999</c:v>
                </c:pt>
                <c:pt idx="438">
                  <c:v>2.8101050000000001</c:v>
                </c:pt>
                <c:pt idx="439">
                  <c:v>2.7857249999999998</c:v>
                </c:pt>
                <c:pt idx="440">
                  <c:v>2.764872</c:v>
                </c:pt>
                <c:pt idx="441">
                  <c:v>2.7231109999999998</c:v>
                </c:pt>
                <c:pt idx="442">
                  <c:v>2.7376290000000001</c:v>
                </c:pt>
                <c:pt idx="443">
                  <c:v>2.8002150000000001</c:v>
                </c:pt>
                <c:pt idx="444">
                  <c:v>2.8449800000000001</c:v>
                </c:pt>
                <c:pt idx="445">
                  <c:v>2.862117</c:v>
                </c:pt>
                <c:pt idx="446">
                  <c:v>2.9046609999999999</c:v>
                </c:pt>
                <c:pt idx="447">
                  <c:v>2.903842</c:v>
                </c:pt>
                <c:pt idx="448">
                  <c:v>2.928944</c:v>
                </c:pt>
                <c:pt idx="449">
                  <c:v>2.9343379999999999</c:v>
                </c:pt>
                <c:pt idx="450">
                  <c:v>2.9496709999999999</c:v>
                </c:pt>
                <c:pt idx="451">
                  <c:v>2.9690059999999998</c:v>
                </c:pt>
                <c:pt idx="452">
                  <c:v>2.9508190000000001</c:v>
                </c:pt>
                <c:pt idx="453">
                  <c:v>2.929395</c:v>
                </c:pt>
                <c:pt idx="454">
                  <c:v>2.9460389999999999</c:v>
                </c:pt>
                <c:pt idx="455">
                  <c:v>2.9765380000000001</c:v>
                </c:pt>
                <c:pt idx="456">
                  <c:v>2.983212</c:v>
                </c:pt>
                <c:pt idx="457">
                  <c:v>2.9892089999999998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Oil-M'!$A$503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Oil-M'!$A$41:$A$498</c:f>
              <c:numCache>
                <c:formatCode>mmmm\ yyyy</c:formatCode>
                <c:ptCount val="458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</c:numCache>
            </c:numRef>
          </c:cat>
          <c:val>
            <c:numRef>
              <c:f>'Heat Oil-M'!$D$41:$D$498</c:f>
              <c:numCache>
                <c:formatCode>0.00</c:formatCode>
                <c:ptCount val="458"/>
                <c:pt idx="0">
                  <c:v>1.8632037570370372</c:v>
                </c:pt>
                <c:pt idx="1">
                  <c:v>1.8939287776141387</c:v>
                </c:pt>
                <c:pt idx="2">
                  <c:v>1.9117862189781023</c:v>
                </c:pt>
                <c:pt idx="3">
                  <c:v>1.9674632716763008</c:v>
                </c:pt>
                <c:pt idx="4">
                  <c:v>2.0422791988555078</c:v>
                </c:pt>
                <c:pt idx="5">
                  <c:v>2.0955583342776207</c:v>
                </c:pt>
                <c:pt idx="6">
                  <c:v>2.1679164593837537</c:v>
                </c:pt>
                <c:pt idx="7">
                  <c:v>2.3171062714681443</c:v>
                </c:pt>
                <c:pt idx="8">
                  <c:v>2.4307029917808221</c:v>
                </c:pt>
                <c:pt idx="9">
                  <c:v>2.5612938941655363</c:v>
                </c:pt>
                <c:pt idx="10">
                  <c:v>2.6894274408602152</c:v>
                </c:pt>
                <c:pt idx="11">
                  <c:v>2.6859185531914895</c:v>
                </c:pt>
                <c:pt idx="12">
                  <c:v>2.6917977157894737</c:v>
                </c:pt>
                <c:pt idx="13">
                  <c:v>2.7093884733420026</c:v>
                </c:pt>
                <c:pt idx="14">
                  <c:v>2.8103345743589747</c:v>
                </c:pt>
                <c:pt idx="15">
                  <c:v>2.9181283341772151</c:v>
                </c:pt>
                <c:pt idx="16">
                  <c:v>2.9634825867665415</c:v>
                </c:pt>
                <c:pt idx="17">
                  <c:v>2.9458441532756487</c:v>
                </c:pt>
                <c:pt idx="18">
                  <c:v>2.9198867955936354</c:v>
                </c:pt>
                <c:pt idx="19">
                  <c:v>2.908733410909091</c:v>
                </c:pt>
                <c:pt idx="20">
                  <c:v>2.9194951864406784</c:v>
                </c:pt>
                <c:pt idx="21">
                  <c:v>2.8956050865384615</c:v>
                </c:pt>
                <c:pt idx="22">
                  <c:v>2.8658215113230034</c:v>
                </c:pt>
                <c:pt idx="23">
                  <c:v>2.8220386021251476</c:v>
                </c:pt>
                <c:pt idx="24">
                  <c:v>2.8254460280373834</c:v>
                </c:pt>
                <c:pt idx="25">
                  <c:v>2.911255870370371</c:v>
                </c:pt>
                <c:pt idx="26">
                  <c:v>3.1118472477064221</c:v>
                </c:pt>
                <c:pt idx="27">
                  <c:v>3.3785067272727276</c:v>
                </c:pt>
                <c:pt idx="28">
                  <c:v>3.4355233408577881</c:v>
                </c:pt>
                <c:pt idx="29">
                  <c:v>3.3897617957351294</c:v>
                </c:pt>
                <c:pt idx="30">
                  <c:v>3.3328908182831656</c:v>
                </c:pt>
                <c:pt idx="31">
                  <c:v>3.2825705281767954</c:v>
                </c:pt>
                <c:pt idx="32">
                  <c:v>3.2260651278688521</c:v>
                </c:pt>
                <c:pt idx="33">
                  <c:v>3.1887761735357918</c:v>
                </c:pt>
                <c:pt idx="34">
                  <c:v>3.1402089022556394</c:v>
                </c:pt>
                <c:pt idx="35">
                  <c:v>3.1124382698072806</c:v>
                </c:pt>
                <c:pt idx="36">
                  <c:v>3.106712281449894</c:v>
                </c:pt>
                <c:pt idx="37">
                  <c:v>3.1268982189160472</c:v>
                </c:pt>
                <c:pt idx="38">
                  <c:v>3.1344580169491527</c:v>
                </c:pt>
                <c:pt idx="39">
                  <c:v>3.1095784751847946</c:v>
                </c:pt>
                <c:pt idx="40">
                  <c:v>3.009912498416051</c:v>
                </c:pt>
                <c:pt idx="41">
                  <c:v>2.8861535831578946</c:v>
                </c:pt>
                <c:pt idx="42">
                  <c:v>2.8812119207507827</c:v>
                </c:pt>
                <c:pt idx="43">
                  <c:v>2.9044874721649485</c:v>
                </c:pt>
                <c:pt idx="44">
                  <c:v>2.904113230769231</c:v>
                </c:pt>
                <c:pt idx="45">
                  <c:v>2.8860925690890484</c:v>
                </c:pt>
                <c:pt idx="46">
                  <c:v>2.8764320081883321</c:v>
                </c:pt>
                <c:pt idx="47">
                  <c:v>2.9200251661569827</c:v>
                </c:pt>
                <c:pt idx="48">
                  <c:v>2.9783829632653065</c:v>
                </c:pt>
                <c:pt idx="49">
                  <c:v>2.9682073367451389</c:v>
                </c:pt>
                <c:pt idx="50">
                  <c:v>2.8777863615934627</c:v>
                </c:pt>
                <c:pt idx="51">
                  <c:v>2.7929864489795917</c:v>
                </c:pt>
                <c:pt idx="52">
                  <c:v>2.6482271070336392</c:v>
                </c:pt>
                <c:pt idx="53">
                  <c:v>2.5554285829959515</c:v>
                </c:pt>
                <c:pt idx="54">
                  <c:v>2.5903182338709678</c:v>
                </c:pt>
                <c:pt idx="55">
                  <c:v>2.5803586559356138</c:v>
                </c:pt>
                <c:pt idx="56">
                  <c:v>2.5605592545090183</c:v>
                </c:pt>
                <c:pt idx="57">
                  <c:v>2.5528852507492514</c:v>
                </c:pt>
                <c:pt idx="58">
                  <c:v>2.55465787250996</c:v>
                </c:pt>
                <c:pt idx="59">
                  <c:v>2.5492020714285717</c:v>
                </c:pt>
                <c:pt idx="60">
                  <c:v>2.5346359169139472</c:v>
                </c:pt>
                <c:pt idx="61">
                  <c:v>2.5248099802761343</c:v>
                </c:pt>
                <c:pt idx="62">
                  <c:v>2.5930090342801182</c:v>
                </c:pt>
                <c:pt idx="63">
                  <c:v>2.805752670565302</c:v>
                </c:pt>
                <c:pt idx="64">
                  <c:v>2.6554009096209912</c:v>
                </c:pt>
                <c:pt idx="65">
                  <c:v>2.597150149080349</c:v>
                </c:pt>
                <c:pt idx="66">
                  <c:v>2.5852921043478263</c:v>
                </c:pt>
                <c:pt idx="67">
                  <c:v>2.5643781909353911</c:v>
                </c:pt>
                <c:pt idx="68">
                  <c:v>2.5137248107588861</c:v>
                </c:pt>
                <c:pt idx="69">
                  <c:v>2.4590384061302681</c:v>
                </c:pt>
                <c:pt idx="70">
                  <c:v>2.4362167640878702</c:v>
                </c:pt>
                <c:pt idx="71">
                  <c:v>2.4493956917221693</c:v>
                </c:pt>
                <c:pt idx="72">
                  <c:v>2.4402618119658124</c:v>
                </c:pt>
                <c:pt idx="73">
                  <c:v>2.4266894028436021</c:v>
                </c:pt>
                <c:pt idx="74">
                  <c:v>2.4064713112582785</c:v>
                </c:pt>
                <c:pt idx="75">
                  <c:v>2.4084264534336786</c:v>
                </c:pt>
                <c:pt idx="76">
                  <c:v>2.3883136254681645</c:v>
                </c:pt>
                <c:pt idx="77">
                  <c:v>2.3970808448598127</c:v>
                </c:pt>
                <c:pt idx="78">
                  <c:v>2.3816031194029854</c:v>
                </c:pt>
                <c:pt idx="79">
                  <c:v>2.3332523683720932</c:v>
                </c:pt>
                <c:pt idx="80">
                  <c:v>2.2785289507892297</c:v>
                </c:pt>
                <c:pt idx="81">
                  <c:v>2.2393162261353106</c:v>
                </c:pt>
                <c:pt idx="82">
                  <c:v>2.2831944791859393</c:v>
                </c:pt>
                <c:pt idx="83">
                  <c:v>2.3226214341013827</c:v>
                </c:pt>
                <c:pt idx="84">
                  <c:v>2.4223701357798166</c:v>
                </c:pt>
                <c:pt idx="85">
                  <c:v>2.463026169863014</c:v>
                </c:pt>
                <c:pt idx="86">
                  <c:v>2.4175619581437671</c:v>
                </c:pt>
                <c:pt idx="87">
                  <c:v>2.1746103117593436</c:v>
                </c:pt>
                <c:pt idx="88">
                  <c:v>2.0265240183318061</c:v>
                </c:pt>
                <c:pt idx="89">
                  <c:v>1.8993955841766332</c:v>
                </c:pt>
                <c:pt idx="90">
                  <c:v>1.7967535412844036</c:v>
                </c:pt>
                <c:pt idx="91">
                  <c:v>1.7384197001828154</c:v>
                </c:pt>
                <c:pt idx="92">
                  <c:v>1.618313782648402</c:v>
                </c:pt>
                <c:pt idx="93">
                  <c:v>1.563014408759124</c:v>
                </c:pt>
                <c:pt idx="94">
                  <c:v>1.5787815563636363</c:v>
                </c:pt>
                <c:pt idx="95">
                  <c:v>1.5694926823956443</c:v>
                </c:pt>
                <c:pt idx="96">
                  <c:v>1.5666493985507246</c:v>
                </c:pt>
                <c:pt idx="97">
                  <c:v>1.5971967509025271</c:v>
                </c:pt>
                <c:pt idx="98">
                  <c:v>1.7305086750448833</c:v>
                </c:pt>
                <c:pt idx="99">
                  <c:v>1.7960758425760286</c:v>
                </c:pt>
                <c:pt idx="100">
                  <c:v>1.7728485347593581</c:v>
                </c:pt>
                <c:pt idx="101">
                  <c:v>1.7649831907719609</c:v>
                </c:pt>
                <c:pt idx="102">
                  <c:v>1.7519448566371685</c:v>
                </c:pt>
                <c:pt idx="103">
                  <c:v>1.7483849092511012</c:v>
                </c:pt>
                <c:pt idx="104">
                  <c:v>1.7458492653778561</c:v>
                </c:pt>
                <c:pt idx="105">
                  <c:v>1.7547272090988628</c:v>
                </c:pt>
                <c:pt idx="106">
                  <c:v>1.7527222179598954</c:v>
                </c:pt>
                <c:pt idx="107">
                  <c:v>1.7707199095652175</c:v>
                </c:pt>
                <c:pt idx="108">
                  <c:v>1.815699909878683</c:v>
                </c:pt>
                <c:pt idx="109">
                  <c:v>1.8145997301038066</c:v>
                </c:pt>
                <c:pt idx="110">
                  <c:v>1.8103766206896554</c:v>
                </c:pt>
                <c:pt idx="111">
                  <c:v>1.8031993941480207</c:v>
                </c:pt>
                <c:pt idx="112">
                  <c:v>1.784378156223176</c:v>
                </c:pt>
                <c:pt idx="113">
                  <c:v>1.7636540887372016</c:v>
                </c:pt>
                <c:pt idx="114">
                  <c:v>1.7551348153191491</c:v>
                </c:pt>
                <c:pt idx="115">
                  <c:v>1.7237019525423731</c:v>
                </c:pt>
                <c:pt idx="116">
                  <c:v>1.6566924421940927</c:v>
                </c:pt>
                <c:pt idx="117">
                  <c:v>1.6299030453781513</c:v>
                </c:pt>
                <c:pt idx="118">
                  <c:v>1.6132105974895397</c:v>
                </c:pt>
                <c:pt idx="119">
                  <c:v>1.5546936447039201</c:v>
                </c:pt>
                <c:pt idx="120">
                  <c:v>1.5652156408977558</c:v>
                </c:pt>
                <c:pt idx="121">
                  <c:v>1.6147663562551779</c:v>
                </c:pt>
                <c:pt idx="122">
                  <c:v>1.719075689768977</c:v>
                </c:pt>
                <c:pt idx="123">
                  <c:v>1.7231231052631579</c:v>
                </c:pt>
                <c:pt idx="124">
                  <c:v>1.7204553780687399</c:v>
                </c:pt>
                <c:pt idx="125">
                  <c:v>1.7327954248578392</c:v>
                </c:pt>
                <c:pt idx="126">
                  <c:v>1.6919628973322554</c:v>
                </c:pt>
                <c:pt idx="127">
                  <c:v>1.6484820821917807</c:v>
                </c:pt>
                <c:pt idx="128">
                  <c:v>1.6242332080321285</c:v>
                </c:pt>
                <c:pt idx="129">
                  <c:v>1.6033854072289158</c:v>
                </c:pt>
                <c:pt idx="130">
                  <c:v>1.6070939102564104</c:v>
                </c:pt>
                <c:pt idx="131">
                  <c:v>1.669025601275917</c:v>
                </c:pt>
                <c:pt idx="132">
                  <c:v>1.7111258903891982</c:v>
                </c:pt>
                <c:pt idx="133">
                  <c:v>1.8271424988123517</c:v>
                </c:pt>
                <c:pt idx="134">
                  <c:v>2.3299814337254903</c:v>
                </c:pt>
                <c:pt idx="135">
                  <c:v>1.8858301687499999</c:v>
                </c:pt>
                <c:pt idx="136">
                  <c:v>1.8109776858475894</c:v>
                </c:pt>
                <c:pt idx="137">
                  <c:v>1.7719822001551591</c:v>
                </c:pt>
                <c:pt idx="138">
                  <c:v>1.7399934810224633</c:v>
                </c:pt>
                <c:pt idx="139">
                  <c:v>1.6511694595842958</c:v>
                </c:pt>
                <c:pt idx="140">
                  <c:v>1.5911424980842914</c:v>
                </c:pt>
                <c:pt idx="141">
                  <c:v>1.7894170334346506</c:v>
                </c:pt>
                <c:pt idx="142">
                  <c:v>2.0746601358490571</c:v>
                </c:pt>
                <c:pt idx="143">
                  <c:v>2.3525167616191904</c:v>
                </c:pt>
                <c:pt idx="144">
                  <c:v>2.3031170979805533</c:v>
                </c:pt>
                <c:pt idx="145">
                  <c:v>2.2382716959761551</c:v>
                </c:pt>
                <c:pt idx="146">
                  <c:v>2.1633972680029698</c:v>
                </c:pt>
                <c:pt idx="147">
                  <c:v>2.048013827893175</c:v>
                </c:pt>
                <c:pt idx="148">
                  <c:v>1.9009769376854602</c:v>
                </c:pt>
                <c:pt idx="149">
                  <c:v>1.7744970185048112</c:v>
                </c:pt>
                <c:pt idx="150">
                  <c:v>1.684428507374631</c:v>
                </c:pt>
                <c:pt idx="151">
                  <c:v>1.6395694411764705</c:v>
                </c:pt>
                <c:pt idx="152">
                  <c:v>1.6042453685756239</c:v>
                </c:pt>
                <c:pt idx="153">
                  <c:v>1.6012750980966324</c:v>
                </c:pt>
                <c:pt idx="154">
                  <c:v>1.6224347912408759</c:v>
                </c:pt>
                <c:pt idx="155">
                  <c:v>1.6613453877551019</c:v>
                </c:pt>
                <c:pt idx="156">
                  <c:v>1.7465775326560233</c:v>
                </c:pt>
                <c:pt idx="157">
                  <c:v>1.7364001910274964</c:v>
                </c:pt>
                <c:pt idx="158">
                  <c:v>1.6805481706435286</c:v>
                </c:pt>
                <c:pt idx="159">
                  <c:v>1.6598861471861475</c:v>
                </c:pt>
                <c:pt idx="160">
                  <c:v>1.6301710366642703</c:v>
                </c:pt>
                <c:pt idx="161">
                  <c:v>1.609736005738881</c:v>
                </c:pt>
                <c:pt idx="162">
                  <c:v>1.6079682061560487</c:v>
                </c:pt>
                <c:pt idx="163">
                  <c:v>1.6067457301927193</c:v>
                </c:pt>
                <c:pt idx="164">
                  <c:v>1.5904153907473308</c:v>
                </c:pt>
                <c:pt idx="165">
                  <c:v>1.5803233352272728</c:v>
                </c:pt>
                <c:pt idx="166">
                  <c:v>1.5803078951098513</c:v>
                </c:pt>
                <c:pt idx="167">
                  <c:v>1.6135812618207481</c:v>
                </c:pt>
                <c:pt idx="168">
                  <c:v>1.6239837973258267</c:v>
                </c:pt>
                <c:pt idx="169">
                  <c:v>1.6100940491918483</c:v>
                </c:pt>
                <c:pt idx="170">
                  <c:v>1.6011517142857146</c:v>
                </c:pt>
                <c:pt idx="171">
                  <c:v>1.6043906470999301</c:v>
                </c:pt>
                <c:pt idx="172">
                  <c:v>1.60873788136776</c:v>
                </c:pt>
                <c:pt idx="173">
                  <c:v>1.6031442169680112</c:v>
                </c:pt>
                <c:pt idx="174">
                  <c:v>1.5757885547850208</c:v>
                </c:pt>
                <c:pt idx="175">
                  <c:v>1.5534389466389467</c:v>
                </c:pt>
                <c:pt idx="176">
                  <c:v>1.5300606948096889</c:v>
                </c:pt>
                <c:pt idx="177">
                  <c:v>1.476374552486188</c:v>
                </c:pt>
                <c:pt idx="178">
                  <c:v>1.4759654786206897</c:v>
                </c:pt>
                <c:pt idx="179">
                  <c:v>1.4974333846153849</c:v>
                </c:pt>
                <c:pt idx="180">
                  <c:v>1.498179304109589</c:v>
                </c:pt>
                <c:pt idx="181">
                  <c:v>1.4741401831852359</c:v>
                </c:pt>
                <c:pt idx="182">
                  <c:v>1.4822044073820917</c:v>
                </c:pt>
                <c:pt idx="183">
                  <c:v>1.5730613333333332</c:v>
                </c:pt>
                <c:pt idx="184">
                  <c:v>1.5495349231815092</c:v>
                </c:pt>
                <c:pt idx="185">
                  <c:v>1.4987897554347827</c:v>
                </c:pt>
                <c:pt idx="186">
                  <c:v>1.4701457952542374</c:v>
                </c:pt>
                <c:pt idx="187">
                  <c:v>1.4454295821501013</c:v>
                </c:pt>
                <c:pt idx="188">
                  <c:v>1.427839363881402</c:v>
                </c:pt>
                <c:pt idx="189">
                  <c:v>1.4157552000000002</c:v>
                </c:pt>
                <c:pt idx="190">
                  <c:v>1.4129104139316813</c:v>
                </c:pt>
                <c:pt idx="191">
                  <c:v>1.4056471753681394</c:v>
                </c:pt>
                <c:pt idx="192">
                  <c:v>1.4081944245660882</c:v>
                </c:pt>
                <c:pt idx="193">
                  <c:v>1.4148119920053299</c:v>
                </c:pt>
                <c:pt idx="194">
                  <c:v>1.4314335521594688</c:v>
                </c:pt>
                <c:pt idx="195">
                  <c:v>1.4307665208747518</c:v>
                </c:pt>
                <c:pt idx="196">
                  <c:v>1.413882507936508</c:v>
                </c:pt>
                <c:pt idx="197">
                  <c:v>1.3989675889328064</c:v>
                </c:pt>
                <c:pt idx="198">
                  <c:v>1.3977596265614729</c:v>
                </c:pt>
                <c:pt idx="199">
                  <c:v>1.3857183989501314</c:v>
                </c:pt>
                <c:pt idx="200">
                  <c:v>1.3684396592398429</c:v>
                </c:pt>
                <c:pt idx="201">
                  <c:v>1.3564953355134077</c:v>
                </c:pt>
                <c:pt idx="202">
                  <c:v>1.3408524101894188</c:v>
                </c:pt>
                <c:pt idx="203">
                  <c:v>1.3419699127035831</c:v>
                </c:pt>
                <c:pt idx="204">
                  <c:v>1.3494348523096944</c:v>
                </c:pt>
                <c:pt idx="205">
                  <c:v>1.3875443534762835</c:v>
                </c:pt>
                <c:pt idx="206">
                  <c:v>1.5359464408532644</c:v>
                </c:pt>
                <c:pt idx="207">
                  <c:v>1.5238397367741936</c:v>
                </c:pt>
                <c:pt idx="208">
                  <c:v>1.5477709581993571</c:v>
                </c:pt>
                <c:pt idx="209">
                  <c:v>1.6098433568225499</c:v>
                </c:pt>
                <c:pt idx="210">
                  <c:v>1.5660207774936064</c:v>
                </c:pt>
                <c:pt idx="211">
                  <c:v>1.4591223024888325</c:v>
                </c:pt>
                <c:pt idx="212">
                  <c:v>1.4052347261146498</c:v>
                </c:pt>
                <c:pt idx="213">
                  <c:v>1.401945882951654</c:v>
                </c:pt>
                <c:pt idx="214">
                  <c:v>1.4663285732403299</c:v>
                </c:pt>
                <c:pt idx="215">
                  <c:v>1.5854907054361567</c:v>
                </c:pt>
                <c:pt idx="216">
                  <c:v>1.6310475261499684</c:v>
                </c:pt>
                <c:pt idx="217">
                  <c:v>1.6625409377749842</c:v>
                </c:pt>
                <c:pt idx="218">
                  <c:v>1.6816163814303637</c:v>
                </c:pt>
                <c:pt idx="219">
                  <c:v>1.6651597896055106</c:v>
                </c:pt>
                <c:pt idx="220">
                  <c:v>1.5932414067584482</c:v>
                </c:pt>
                <c:pt idx="221">
                  <c:v>1.5435479874921829</c:v>
                </c:pt>
                <c:pt idx="222">
                  <c:v>1.5214129781113197</c:v>
                </c:pt>
                <c:pt idx="223">
                  <c:v>1.4743767740324594</c:v>
                </c:pt>
                <c:pt idx="224">
                  <c:v>1.4078114364089775</c:v>
                </c:pt>
                <c:pt idx="225">
                  <c:v>1.3867005223880597</c:v>
                </c:pt>
                <c:pt idx="226">
                  <c:v>1.3832595781637718</c:v>
                </c:pt>
                <c:pt idx="227">
                  <c:v>1.3967615801857585</c:v>
                </c:pt>
                <c:pt idx="228">
                  <c:v>1.4154633518862092</c:v>
                </c:pt>
                <c:pt idx="229">
                  <c:v>1.4277135772558716</c:v>
                </c:pt>
                <c:pt idx="230">
                  <c:v>1.4070159703703704</c:v>
                </c:pt>
                <c:pt idx="231">
                  <c:v>1.3807982814814814</c:v>
                </c:pt>
                <c:pt idx="232">
                  <c:v>1.3589502074074076</c:v>
                </c:pt>
                <c:pt idx="233">
                  <c:v>1.3310891985203452</c:v>
                </c:pt>
                <c:pt idx="234">
                  <c:v>1.3104007232472328</c:v>
                </c:pt>
                <c:pt idx="235">
                  <c:v>1.2667588501228504</c:v>
                </c:pt>
                <c:pt idx="236">
                  <c:v>1.2332916519607844</c:v>
                </c:pt>
                <c:pt idx="237">
                  <c:v>1.2101212337821299</c:v>
                </c:pt>
                <c:pt idx="238">
                  <c:v>1.1935061675840979</c:v>
                </c:pt>
                <c:pt idx="239">
                  <c:v>1.2006709749847468</c:v>
                </c:pt>
                <c:pt idx="240">
                  <c:v>1.2092729262644728</c:v>
                </c:pt>
                <c:pt idx="241">
                  <c:v>1.1869723746958638</c:v>
                </c:pt>
                <c:pt idx="242">
                  <c:v>1.1948389362477232</c:v>
                </c:pt>
                <c:pt idx="243">
                  <c:v>1.1862429726775956</c:v>
                </c:pt>
                <c:pt idx="244">
                  <c:v>1.1855231650485438</c:v>
                </c:pt>
                <c:pt idx="245">
                  <c:v>1.2132199975889089</c:v>
                </c:pt>
                <c:pt idx="246">
                  <c:v>1.2110677012048194</c:v>
                </c:pt>
                <c:pt idx="247">
                  <c:v>1.2011176144578315</c:v>
                </c:pt>
                <c:pt idx="248">
                  <c:v>1.2130595944811038</c:v>
                </c:pt>
                <c:pt idx="249">
                  <c:v>1.2383974769599042</c:v>
                </c:pt>
                <c:pt idx="250">
                  <c:v>1.3204153087008343</c:v>
                </c:pt>
                <c:pt idx="251">
                  <c:v>1.3699951171921476</c:v>
                </c:pt>
                <c:pt idx="252">
                  <c:v>1.4264041900237532</c:v>
                </c:pt>
                <c:pt idx="253">
                  <c:v>1.5208744644549765</c:v>
                </c:pt>
                <c:pt idx="254">
                  <c:v>1.6571499633786178</c:v>
                </c:pt>
                <c:pt idx="255">
                  <c:v>2.2402244047058826</c:v>
                </c:pt>
                <c:pt idx="256">
                  <c:v>1.875254694736842</c:v>
                </c:pt>
                <c:pt idx="257">
                  <c:v>1.775561914569924</c:v>
                </c:pt>
                <c:pt idx="258">
                  <c:v>1.7407504065420563</c:v>
                </c:pt>
                <c:pt idx="259">
                  <c:v>1.7114578443670154</c:v>
                </c:pt>
                <c:pt idx="260">
                  <c:v>1.7078691372321944</c:v>
                </c:pt>
                <c:pt idx="261">
                  <c:v>1.7024039559930517</c:v>
                </c:pt>
                <c:pt idx="262">
                  <c:v>1.9124112580645163</c:v>
                </c:pt>
                <c:pt idx="263">
                  <c:v>1.9715279907993102</c:v>
                </c:pt>
                <c:pt idx="264">
                  <c:v>2.0006414374282437</c:v>
                </c:pt>
                <c:pt idx="265">
                  <c:v>2.0649808568155787</c:v>
                </c:pt>
                <c:pt idx="266">
                  <c:v>2.0276903917995441</c:v>
                </c:pt>
                <c:pt idx="267">
                  <c:v>1.9614108500000003</c:v>
                </c:pt>
                <c:pt idx="268">
                  <c:v>1.867842843838728</c:v>
                </c:pt>
                <c:pt idx="269">
                  <c:v>1.8285500362811793</c:v>
                </c:pt>
                <c:pt idx="270">
                  <c:v>1.7873277247602934</c:v>
                </c:pt>
                <c:pt idx="271">
                  <c:v>1.7554195970737199</c:v>
                </c:pt>
                <c:pt idx="272">
                  <c:v>1.6719318737316797</c:v>
                </c:pt>
                <c:pt idx="273">
                  <c:v>1.6466600315670801</c:v>
                </c:pt>
                <c:pt idx="274">
                  <c:v>1.7024568893879843</c:v>
                </c:pt>
                <c:pt idx="275">
                  <c:v>1.6301910945945948</c:v>
                </c:pt>
                <c:pt idx="276">
                  <c:v>1.585911693521127</c:v>
                </c:pt>
                <c:pt idx="277">
                  <c:v>1.4857182998872607</c:v>
                </c:pt>
                <c:pt idx="278">
                  <c:v>1.4911771615081599</c:v>
                </c:pt>
                <c:pt idx="279">
                  <c:v>1.4740821932584272</c:v>
                </c:pt>
                <c:pt idx="280">
                  <c:v>1.4792064134453784</c:v>
                </c:pt>
                <c:pt idx="281">
                  <c:v>1.5239305833798102</c:v>
                </c:pt>
                <c:pt idx="282">
                  <c:v>1.5288052902506966</c:v>
                </c:pt>
                <c:pt idx="283">
                  <c:v>1.4924813541202673</c:v>
                </c:pt>
                <c:pt idx="284">
                  <c:v>1.477366768888889</c:v>
                </c:pt>
                <c:pt idx="285">
                  <c:v>1.4837323656509696</c:v>
                </c:pt>
                <c:pt idx="286">
                  <c:v>1.5321686991150443</c:v>
                </c:pt>
                <c:pt idx="287">
                  <c:v>1.5665503178807947</c:v>
                </c:pt>
                <c:pt idx="288">
                  <c:v>1.5873618909090912</c:v>
                </c:pt>
                <c:pt idx="289">
                  <c:v>1.6444461298129811</c:v>
                </c:pt>
                <c:pt idx="290">
                  <c:v>1.8039378050383352</c:v>
                </c:pt>
                <c:pt idx="291">
                  <c:v>2.1089817385620915</c:v>
                </c:pt>
                <c:pt idx="292">
                  <c:v>2.2659268471995651</c:v>
                </c:pt>
                <c:pt idx="293">
                  <c:v>1.9203884672489084</c:v>
                </c:pt>
                <c:pt idx="294">
                  <c:v>1.7700165248769824</c:v>
                </c:pt>
                <c:pt idx="295">
                  <c:v>1.6817408847624249</c:v>
                </c:pt>
                <c:pt idx="296">
                  <c:v>1.6428514795862821</c:v>
                </c:pt>
                <c:pt idx="297">
                  <c:v>1.6408436509485096</c:v>
                </c:pt>
                <c:pt idx="298">
                  <c:v>1.6367996369529987</c:v>
                </c:pt>
                <c:pt idx="299">
                  <c:v>1.6551599913466739</c:v>
                </c:pt>
                <c:pt idx="300">
                  <c:v>1.6976307848648649</c:v>
                </c:pt>
                <c:pt idx="301">
                  <c:v>1.7299434609164421</c:v>
                </c:pt>
                <c:pt idx="302">
                  <c:v>1.9099649683306497</c:v>
                </c:pt>
                <c:pt idx="303">
                  <c:v>1.969064989823246</c:v>
                </c:pt>
                <c:pt idx="304">
                  <c:v>1.9434159657936934</c:v>
                </c:pt>
                <c:pt idx="305">
                  <c:v>1.9126041878335109</c:v>
                </c:pt>
                <c:pt idx="306">
                  <c:v>1.9220268522848034</c:v>
                </c:pt>
                <c:pt idx="307">
                  <c:v>1.9199009550026469</c:v>
                </c:pt>
                <c:pt idx="308">
                  <c:v>1.9166225869910101</c:v>
                </c:pt>
                <c:pt idx="309">
                  <c:v>2.004156630021142</c:v>
                </c:pt>
                <c:pt idx="310">
                  <c:v>2.0773857913593261</c:v>
                </c:pt>
                <c:pt idx="311">
                  <c:v>2.3274382306079668</c:v>
                </c:pt>
                <c:pt idx="312">
                  <c:v>2.4100579739175796</c:v>
                </c:pt>
                <c:pt idx="313">
                  <c:v>2.3325126969222745</c:v>
                </c:pt>
                <c:pt idx="314">
                  <c:v>2.2893953695198332</c:v>
                </c:pt>
                <c:pt idx="315">
                  <c:v>2.4061951683991687</c:v>
                </c:pt>
                <c:pt idx="316">
                  <c:v>2.5392191486276539</c:v>
                </c:pt>
                <c:pt idx="317">
                  <c:v>2.5825167991739804</c:v>
                </c:pt>
                <c:pt idx="318">
                  <c:v>2.481471752066116</c:v>
                </c:pt>
                <c:pt idx="319">
                  <c:v>2.5082085327826538</c:v>
                </c:pt>
                <c:pt idx="320">
                  <c:v>2.6307816398152899</c:v>
                </c:pt>
                <c:pt idx="321">
                  <c:v>2.7386187618561957</c:v>
                </c:pt>
                <c:pt idx="322">
                  <c:v>3.0776770905432596</c:v>
                </c:pt>
                <c:pt idx="323">
                  <c:v>3.1121489663485686</c:v>
                </c:pt>
                <c:pt idx="324">
                  <c:v>2.9277522140333168</c:v>
                </c:pt>
                <c:pt idx="325">
                  <c:v>2.8670055244825847</c:v>
                </c:pt>
                <c:pt idx="326">
                  <c:v>2.862766410436528</c:v>
                </c:pt>
                <c:pt idx="327">
                  <c:v>2.8672474503510532</c:v>
                </c:pt>
                <c:pt idx="328">
                  <c:v>2.8700295282924384</c:v>
                </c:pt>
                <c:pt idx="329">
                  <c:v>2.9697704992526157</c:v>
                </c:pt>
                <c:pt idx="330">
                  <c:v>3.0148388594138105</c:v>
                </c:pt>
                <c:pt idx="331">
                  <c:v>3.0003533557978201</c:v>
                </c:pt>
                <c:pt idx="332">
                  <c:v>3.0201382079842292</c:v>
                </c:pt>
                <c:pt idx="333">
                  <c:v>3.0670064808635922</c:v>
                </c:pt>
                <c:pt idx="334">
                  <c:v>2.944835972386588</c:v>
                </c:pt>
                <c:pt idx="335">
                  <c:v>2.8001894165428429</c:v>
                </c:pt>
                <c:pt idx="336">
                  <c:v>2.7742727722772278</c:v>
                </c:pt>
                <c:pt idx="337">
                  <c:v>2.8579991728212701</c:v>
                </c:pt>
                <c:pt idx="338">
                  <c:v>2.7465573401102064</c:v>
                </c:pt>
                <c:pt idx="339">
                  <c:v>2.8018031984174394</c:v>
                </c:pt>
                <c:pt idx="340">
                  <c:v>2.8792613109387788</c:v>
                </c:pt>
                <c:pt idx="341">
                  <c:v>2.9279458194109882</c:v>
                </c:pt>
                <c:pt idx="342">
                  <c:v>2.9295894483809337</c:v>
                </c:pt>
                <c:pt idx="343">
                  <c:v>2.9159863304284044</c:v>
                </c:pt>
                <c:pt idx="344">
                  <c:v>2.9789986811365927</c:v>
                </c:pt>
                <c:pt idx="345">
                  <c:v>2.9928516942990462</c:v>
                </c:pt>
                <c:pt idx="346">
                  <c:v>3.0616867909871637</c:v>
                </c:pt>
                <c:pt idx="347">
                  <c:v>3.1673284267890436</c:v>
                </c:pt>
                <c:pt idx="348">
                  <c:v>3.5466514167544134</c:v>
                </c:pt>
                <c:pt idx="349">
                  <c:v>3.6234459192697863</c:v>
                </c:pt>
                <c:pt idx="350">
                  <c:v>3.7110854788993946</c:v>
                </c:pt>
                <c:pt idx="351">
                  <c:v>3.7032437788863453</c:v>
                </c:pt>
                <c:pt idx="352">
                  <c:v>4.0891134177879387</c:v>
                </c:pt>
                <c:pt idx="353">
                  <c:v>4.2737840162286975</c:v>
                </c:pt>
                <c:pt idx="354">
                  <c:v>4.5885341251254594</c:v>
                </c:pt>
                <c:pt idx="355">
                  <c:v>4.979314958406718</c:v>
                </c:pt>
                <c:pt idx="356">
                  <c:v>5.0086492347591047</c:v>
                </c:pt>
                <c:pt idx="357">
                  <c:v>4.550002041245599</c:v>
                </c:pt>
                <c:pt idx="358">
                  <c:v>4.2604328385348857</c:v>
                </c:pt>
                <c:pt idx="359">
                  <c:v>3.8537266056821586</c:v>
                </c:pt>
                <c:pt idx="360">
                  <c:v>3.3243045023996847</c:v>
                </c:pt>
                <c:pt idx="361">
                  <c:v>2.9433788891096415</c:v>
                </c:pt>
                <c:pt idx="362">
                  <c:v>2.793437703425139</c:v>
                </c:pt>
                <c:pt idx="363">
                  <c:v>2.7189581777579277</c:v>
                </c:pt>
                <c:pt idx="364">
                  <c:v>2.5750694595166945</c:v>
                </c:pt>
                <c:pt idx="365">
                  <c:v>2.6113044431594341</c:v>
                </c:pt>
                <c:pt idx="366">
                  <c:v>2.5963908178497994</c:v>
                </c:pt>
                <c:pt idx="367">
                  <c:v>2.6903677117184226</c:v>
                </c:pt>
                <c:pt idx="368">
                  <c:v>2.6944662425602863</c:v>
                </c:pt>
                <c:pt idx="369">
                  <c:v>2.8026623630160827</c:v>
                </c:pt>
                <c:pt idx="370">
                  <c:v>2.7907025243096255</c:v>
                </c:pt>
                <c:pt idx="371">
                  <c:v>2.8368418753954803</c:v>
                </c:pt>
                <c:pt idx="372">
                  <c:v>3.0304932377068048</c:v>
                </c:pt>
                <c:pt idx="373">
                  <c:v>3.0267463990761314</c:v>
                </c:pt>
                <c:pt idx="374">
                  <c:v>3.2189865482233504</c:v>
                </c:pt>
                <c:pt idx="375">
                  <c:v>3.1384340462350595</c:v>
                </c:pt>
                <c:pt idx="376">
                  <c:v>3.1569352785560816</c:v>
                </c:pt>
                <c:pt idx="377">
                  <c:v>3.2354400592448123</c:v>
                </c:pt>
                <c:pt idx="378">
                  <c:v>3.1632801767223526</c:v>
                </c:pt>
                <c:pt idx="379">
                  <c:v>3.0722637654869493</c:v>
                </c:pt>
                <c:pt idx="380">
                  <c:v>3.036169940948048</c:v>
                </c:pt>
                <c:pt idx="381">
                  <c:v>3.0468981649481699</c:v>
                </c:pt>
                <c:pt idx="382">
                  <c:v>3.0592808887870806</c:v>
                </c:pt>
                <c:pt idx="383">
                  <c:v>3.162856215673294</c:v>
                </c:pt>
                <c:pt idx="384">
                  <c:v>3.2709130871169001</c:v>
                </c:pt>
                <c:pt idx="385">
                  <c:v>3.4172943757030372</c:v>
                </c:pt>
                <c:pt idx="386">
                  <c:v>3.6437167326858035</c:v>
                </c:pt>
                <c:pt idx="387">
                  <c:v>3.8354641394476894</c:v>
                </c:pt>
                <c:pt idx="388">
                  <c:v>4.0485996413263745</c:v>
                </c:pt>
                <c:pt idx="389">
                  <c:v>4.1861011336249225</c:v>
                </c:pt>
                <c:pt idx="390">
                  <c:v>4.1070325780787931</c:v>
                </c:pt>
                <c:pt idx="391">
                  <c:v>4.0130936119302092</c:v>
                </c:pt>
                <c:pt idx="392">
                  <c:v>3.8614912176879508</c:v>
                </c:pt>
                <c:pt idx="393">
                  <c:v>3.8313807521164893</c:v>
                </c:pt>
                <c:pt idx="394">
                  <c:v>3.8036444828742346</c:v>
                </c:pt>
                <c:pt idx="395">
                  <c:v>3.7888965103103462</c:v>
                </c:pt>
                <c:pt idx="396">
                  <c:v>3.8246753320390741</c:v>
                </c:pt>
                <c:pt idx="397">
                  <c:v>3.7874804340839554</c:v>
                </c:pt>
                <c:pt idx="398">
                  <c:v>3.8301062192932007</c:v>
                </c:pt>
                <c:pt idx="399">
                  <c:v>3.9318781207700906</c:v>
                </c:pt>
                <c:pt idx="400">
                  <c:v>4.0301508865449645</c:v>
                </c:pt>
                <c:pt idx="401">
                  <c:v>3.9722592358577833</c:v>
                </c:pt>
                <c:pt idx="402">
                  <c:v>3.8665604860458513</c:v>
                </c:pt>
                <c:pt idx="403">
                  <c:v>3.6256797984481208</c:v>
                </c:pt>
                <c:pt idx="404">
                  <c:v>3.6046684212368323</c:v>
                </c:pt>
                <c:pt idx="405">
                  <c:v>3.75628252671686</c:v>
                </c:pt>
                <c:pt idx="406">
                  <c:v>3.8971902970091388</c:v>
                </c:pt>
                <c:pt idx="407">
                  <c:v>3.9170239293003828</c:v>
                </c:pt>
                <c:pt idx="408">
                  <c:v>3.9261556664734738</c:v>
                </c:pt>
                <c:pt idx="409">
                  <c:v>3.9237218644691021</c:v>
                </c:pt>
                <c:pt idx="410">
                  <c:v>3.9159333886382885</c:v>
                </c:pt>
                <c:pt idx="411">
                  <c:v>4.0187550332255171</c:v>
                </c:pt>
                <c:pt idx="412">
                  <c:v>3.941035272234064</c:v>
                </c:pt>
                <c:pt idx="413">
                  <c:v>3.7694887565178354</c:v>
                </c:pt>
                <c:pt idx="414">
                  <c:v>3.6605765800250016</c:v>
                </c:pt>
                <c:pt idx="415">
                  <c:v>3.6208079902658405</c:v>
                </c:pt>
                <c:pt idx="416">
                  <c:v>3.6500856588548376</c:v>
                </c:pt>
                <c:pt idx="417">
                  <c:v>3.6908271570135338</c:v>
                </c:pt>
                <c:pt idx="418">
                  <c:v>3.728545575408623</c:v>
                </c:pt>
                <c:pt idx="419">
                  <c:v>3.7163853939453535</c:v>
                </c:pt>
                <c:pt idx="420">
                  <c:v>3.7132334646510397</c:v>
                </c:pt>
                <c:pt idx="421">
                  <c:v>3.792285808510548</c:v>
                </c:pt>
                <c:pt idx="422">
                  <c:v>3.9178010139158248</c:v>
                </c:pt>
                <c:pt idx="423">
                  <c:v>4.0824362344703351</c:v>
                </c:pt>
                <c:pt idx="424">
                  <c:v>3.9548359065269949</c:v>
                </c:pt>
                <c:pt idx="425">
                  <c:v>3.8254475787334914</c:v>
                </c:pt>
                <c:pt idx="426">
                  <c:v>3.7990476809453471</c:v>
                </c:pt>
                <c:pt idx="427">
                  <c:v>3.7568878473802183</c:v>
                </c:pt>
                <c:pt idx="428">
                  <c:v>3.7271455647401472</c:v>
                </c:pt>
                <c:pt idx="429">
                  <c:v>3.6823744508422176</c:v>
                </c:pt>
                <c:pt idx="430">
                  <c:v>3.6164536136618048</c:v>
                </c:pt>
                <c:pt idx="431">
                  <c:v>3.4884800107674772</c:v>
                </c:pt>
                <c:pt idx="432">
                  <c:v>3.3681867691412135</c:v>
                </c:pt>
                <c:pt idx="433">
                  <c:v>3.1336864518968701</c:v>
                </c:pt>
                <c:pt idx="434">
                  <c:v>2.826358404104365</c:v>
                </c:pt>
                <c:pt idx="435">
                  <c:v>2.8734157169219259</c:v>
                </c:pt>
                <c:pt idx="436">
                  <c:v>3.0218071807923987</c:v>
                </c:pt>
                <c:pt idx="437">
                  <c:v>2.887133649824158</c:v>
                </c:pt>
                <c:pt idx="438">
                  <c:v>2.8101050000000001</c:v>
                </c:pt>
                <c:pt idx="439">
                  <c:v>2.7818109282952554</c:v>
                </c:pt>
                <c:pt idx="440">
                  <c:v>2.7573196110081972</c:v>
                </c:pt>
                <c:pt idx="441">
                  <c:v>2.7105312709839056</c:v>
                </c:pt>
                <c:pt idx="442">
                  <c:v>2.7189273806573055</c:v>
                </c:pt>
                <c:pt idx="443">
                  <c:v>2.7732952803614359</c:v>
                </c:pt>
                <c:pt idx="444">
                  <c:v>2.8100707429387106</c:v>
                </c:pt>
                <c:pt idx="445">
                  <c:v>2.819034466287063</c:v>
                </c:pt>
                <c:pt idx="446">
                  <c:v>2.8511503950959223</c:v>
                </c:pt>
                <c:pt idx="447">
                  <c:v>2.842575118769989</c:v>
                </c:pt>
                <c:pt idx="448">
                  <c:v>2.8599597811419541</c:v>
                </c:pt>
                <c:pt idx="449">
                  <c:v>2.858618752498769</c:v>
                </c:pt>
                <c:pt idx="450">
                  <c:v>2.867639887368</c:v>
                </c:pt>
                <c:pt idx="451">
                  <c:v>2.8811534765615714</c:v>
                </c:pt>
                <c:pt idx="452">
                  <c:v>2.8595895903469182</c:v>
                </c:pt>
                <c:pt idx="453">
                  <c:v>2.8344148722762204</c:v>
                </c:pt>
                <c:pt idx="454">
                  <c:v>2.846227694974242</c:v>
                </c:pt>
                <c:pt idx="455">
                  <c:v>2.8715947069355772</c:v>
                </c:pt>
                <c:pt idx="456">
                  <c:v>2.8739102316851159</c:v>
                </c:pt>
                <c:pt idx="457">
                  <c:v>2.8756346939205839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71648"/>
        <c:axId val="190573184"/>
      </c:lineChart>
      <c:dateAx>
        <c:axId val="19057164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57318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9057318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571648"/>
        <c:crosses val="autoZero"/>
        <c:crossBetween val="between"/>
        <c:majorUnit val="0.5"/>
      </c:valAx>
      <c:dateAx>
        <c:axId val="19057497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0576512"/>
        <c:crosses val="autoZero"/>
        <c:auto val="1"/>
        <c:lblOffset val="100"/>
        <c:baseTimeUnit val="months"/>
      </c:dateAx>
      <c:valAx>
        <c:axId val="1905765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05749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008"/>
          <c:y val="0.1527777777777777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Gas-A'!$A$41:$A$90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</c:numCache>
            </c:numRef>
          </c:cat>
          <c:val>
            <c:numRef>
              <c:f>'Natural Gas-A'!$E$41:$E$90</c:f>
              <c:numCache>
                <c:formatCode>General</c:formatCode>
                <c:ptCount val="50"/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678528"/>
        <c:axId val="1906800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Gas-A'!$A$41:$A$90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</c:numCache>
            </c:numRef>
          </c:cat>
          <c:val>
            <c:numRef>
              <c:f>'Natural Gas-A'!$C$41:$C$90</c:f>
              <c:numCache>
                <c:formatCode>0.00</c:formatCode>
                <c:ptCount val="50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10.300315667</c:v>
                </c:pt>
                <c:pt idx="47">
                  <c:v>10.942295259</c:v>
                </c:pt>
                <c:pt idx="48">
                  <c:v>10.429110031</c:v>
                </c:pt>
                <c:pt idx="49">
                  <c:v>10.527284141000001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Gas-A'!$A$94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Gas-A'!$A$41:$A$90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</c:numCache>
            </c:numRef>
          </c:cat>
          <c:val>
            <c:numRef>
              <c:f>'Natural Gas-A'!$D$41:$D$90</c:f>
              <c:numCache>
                <c:formatCode>0.00</c:formatCode>
                <c:ptCount val="50"/>
                <c:pt idx="0">
                  <c:v>7.3472325748502989</c:v>
                </c:pt>
                <c:pt idx="1">
                  <c:v>7.051654252873564</c:v>
                </c:pt>
                <c:pt idx="2">
                  <c:v>6.7508762942779299</c:v>
                </c:pt>
                <c:pt idx="3">
                  <c:v>6.6287507216494861</c:v>
                </c:pt>
                <c:pt idx="4">
                  <c:v>6.7000760493827158</c:v>
                </c:pt>
                <c:pt idx="5">
                  <c:v>6.8303978947368424</c:v>
                </c:pt>
                <c:pt idx="6">
                  <c:v>6.8555713513513519</c:v>
                </c:pt>
                <c:pt idx="7">
                  <c:v>6.844252657200812</c:v>
                </c:pt>
                <c:pt idx="8">
                  <c:v>7.4963350116117056</c:v>
                </c:pt>
                <c:pt idx="9">
                  <c:v>8.2060752225304814</c:v>
                </c:pt>
                <c:pt idx="10">
                  <c:v>9.147717129452035</c:v>
                </c:pt>
                <c:pt idx="11">
                  <c:v>9.2587388222799412</c:v>
                </c:pt>
                <c:pt idx="12">
                  <c:v>9.6876015982075216</c:v>
                </c:pt>
                <c:pt idx="13">
                  <c:v>10.540115589765488</c:v>
                </c:pt>
                <c:pt idx="14">
                  <c:v>10.908662630742189</c:v>
                </c:pt>
                <c:pt idx="15">
                  <c:v>12.351346598124207</c:v>
                </c:pt>
                <c:pt idx="16">
                  <c:v>14.307531005985789</c:v>
                </c:pt>
                <c:pt idx="17">
                  <c:v>13.892255922427736</c:v>
                </c:pt>
                <c:pt idx="18">
                  <c:v>13.421969301627254</c:v>
                </c:pt>
                <c:pt idx="19">
                  <c:v>12.540866148451313</c:v>
                </c:pt>
                <c:pt idx="20">
                  <c:v>11.518181007903442</c:v>
                </c:pt>
                <c:pt idx="21">
                  <c:v>10.913782153957138</c:v>
                </c:pt>
                <c:pt idx="22">
                  <c:v>10.731268863880425</c:v>
                </c:pt>
                <c:pt idx="23">
                  <c:v>10.468040335837996</c:v>
                </c:pt>
                <c:pt idx="24">
                  <c:v>10.092980115128457</c:v>
                </c:pt>
                <c:pt idx="25">
                  <c:v>9.9068229080488663</c:v>
                </c:pt>
                <c:pt idx="26">
                  <c:v>10.07080139787384</c:v>
                </c:pt>
                <c:pt idx="27">
                  <c:v>10.196904045590802</c:v>
                </c:pt>
                <c:pt idx="28">
                  <c:v>9.3901493538742695</c:v>
                </c:pt>
                <c:pt idx="29">
                  <c:v>9.5512027282060661</c:v>
                </c:pt>
                <c:pt idx="30">
                  <c:v>10.210494198914416</c:v>
                </c:pt>
                <c:pt idx="31">
                  <c:v>9.8802354400613339</c:v>
                </c:pt>
                <c:pt idx="32">
                  <c:v>9.4831750951042935</c:v>
                </c:pt>
                <c:pt idx="33">
                  <c:v>10.64523964235331</c:v>
                </c:pt>
                <c:pt idx="34">
                  <c:v>12.835814306132281</c:v>
                </c:pt>
                <c:pt idx="35">
                  <c:v>10.35954508339786</c:v>
                </c:pt>
                <c:pt idx="36">
                  <c:v>12.351960889942399</c:v>
                </c:pt>
                <c:pt idx="37">
                  <c:v>13.428618162743579</c:v>
                </c:pt>
                <c:pt idx="38">
                  <c:v>15.346712971053918</c:v>
                </c:pt>
                <c:pt idx="39">
                  <c:v>16.076195042836737</c:v>
                </c:pt>
                <c:pt idx="40">
                  <c:v>14.889545539458227</c:v>
                </c:pt>
                <c:pt idx="41">
                  <c:v>15.232481695578118</c:v>
                </c:pt>
                <c:pt idx="42">
                  <c:v>13.353746030767754</c:v>
                </c:pt>
                <c:pt idx="43">
                  <c:v>12.325118241105027</c:v>
                </c:pt>
                <c:pt idx="44">
                  <c:v>11.567651323818625</c:v>
                </c:pt>
                <c:pt idx="45">
                  <c:v>10.94732560617191</c:v>
                </c:pt>
                <c:pt idx="46">
                  <c:v>10.432846785074316</c:v>
                </c:pt>
                <c:pt idx="47">
                  <c:v>10.907484659021376</c:v>
                </c:pt>
                <c:pt idx="48">
                  <c:v>10.392571617852461</c:v>
                </c:pt>
                <c:pt idx="49">
                  <c:v>10.21687696572941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7008"/>
        <c:axId val="190676992"/>
      </c:lineChart>
      <c:catAx>
        <c:axId val="1906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67699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676992"/>
        <c:scaling>
          <c:orientation val="minMax"/>
          <c:max val="18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667008"/>
        <c:crosses val="autoZero"/>
        <c:crossBetween val="between"/>
      </c:valAx>
      <c:catAx>
        <c:axId val="1906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0680064"/>
        <c:crosses val="autoZero"/>
        <c:auto val="1"/>
        <c:lblAlgn val="ctr"/>
        <c:lblOffset val="100"/>
        <c:noMultiLvlLbl val="0"/>
      </c:catAx>
      <c:valAx>
        <c:axId val="1906800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06785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Gas-Q'!$A$41:$A$184</c:f>
              <c:strCache>
                <c:ptCount val="144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</c:strCache>
            </c:strRef>
          </c:cat>
          <c:val>
            <c:numRef>
              <c:f>'Natural Gas-Q'!$E$41:$E$184</c:f>
              <c:numCache>
                <c:formatCode>General</c:formatCode>
                <c:ptCount val="144"/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860288"/>
        <c:axId val="1908784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Gas-Q'!$A$41:$A$184</c:f>
              <c:strCache>
                <c:ptCount val="144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</c:strCache>
            </c:strRef>
          </c:cat>
          <c:val>
            <c:numRef>
              <c:f>'Natural Gas-Q'!$C$41:$C$184</c:f>
              <c:numCache>
                <c:formatCode>0.00</c:formatCode>
                <c:ptCount val="144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9.2403961382999995</c:v>
                </c:pt>
                <c:pt idx="129">
                  <c:v>11.895508001</c:v>
                </c:pt>
                <c:pt idx="130">
                  <c:v>16.128243607999998</c:v>
                </c:pt>
                <c:pt idx="131">
                  <c:v>9.8962408158000006</c:v>
                </c:pt>
                <c:pt idx="132">
                  <c:v>9.8236021832000002</c:v>
                </c:pt>
                <c:pt idx="133">
                  <c:v>13.110653483</c:v>
                </c:pt>
                <c:pt idx="134">
                  <c:v>16.918785873000001</c:v>
                </c:pt>
                <c:pt idx="135">
                  <c:v>10.522559104000001</c:v>
                </c:pt>
                <c:pt idx="136">
                  <c:v>9.4204495641000001</c:v>
                </c:pt>
                <c:pt idx="137">
                  <c:v>11.852501298</c:v>
                </c:pt>
                <c:pt idx="138">
                  <c:v>15.855733020000001</c:v>
                </c:pt>
                <c:pt idx="139">
                  <c:v>10.135400777999999</c:v>
                </c:pt>
                <c:pt idx="140">
                  <c:v>9.2009086705000005</c:v>
                </c:pt>
                <c:pt idx="141">
                  <c:v>12.124239314</c:v>
                </c:pt>
                <c:pt idx="142">
                  <c:v>16.283919057999999</c:v>
                </c:pt>
                <c:pt idx="143">
                  <c:v>10.400683986000001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Gas-Q'!$A$189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Gas-Q'!$A$41:$A$184</c:f>
              <c:strCache>
                <c:ptCount val="144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</c:strCache>
            </c:strRef>
          </c:cat>
          <c:val>
            <c:numRef>
              <c:f>'Natural Gas-Q'!$D$41:$D$184</c:f>
              <c:numCache>
                <c:formatCode>0.00</c:formatCode>
                <c:ptCount val="144"/>
                <c:pt idx="0">
                  <c:v>10.705969016523811</c:v>
                </c:pt>
                <c:pt idx="1">
                  <c:v>11.062131792903596</c:v>
                </c:pt>
                <c:pt idx="2">
                  <c:v>11.161903368608304</c:v>
                </c:pt>
                <c:pt idx="3">
                  <c:v>11.410159590520621</c:v>
                </c:pt>
                <c:pt idx="4">
                  <c:v>11.719811691799809</c:v>
                </c:pt>
                <c:pt idx="5">
                  <c:v>12.321236118565672</c:v>
                </c:pt>
                <c:pt idx="6">
                  <c:v>12.788833486598309</c:v>
                </c:pt>
                <c:pt idx="7">
                  <c:v>13.747705450527908</c:v>
                </c:pt>
                <c:pt idx="8">
                  <c:v>14.210247901347104</c:v>
                </c:pt>
                <c:pt idx="9">
                  <c:v>14.604957966039152</c:v>
                </c:pt>
                <c:pt idx="10">
                  <c:v>14.600051762437745</c:v>
                </c:pt>
                <c:pt idx="11">
                  <c:v>14.418920947472685</c:v>
                </c:pt>
                <c:pt idx="12">
                  <c:v>13.434562333945985</c:v>
                </c:pt>
                <c:pt idx="13">
                  <c:v>14.145025827960501</c:v>
                </c:pt>
                <c:pt idx="14">
                  <c:v>16.201510329466625</c:v>
                </c:pt>
                <c:pt idx="15">
                  <c:v>14.01881122682804</c:v>
                </c:pt>
                <c:pt idx="16">
                  <c:v>13.172513771334323</c:v>
                </c:pt>
                <c:pt idx="17">
                  <c:v>14.119991417786833</c:v>
                </c:pt>
                <c:pt idx="18">
                  <c:v>15.549727591581771</c:v>
                </c:pt>
                <c:pt idx="19">
                  <c:v>12.876233364446088</c:v>
                </c:pt>
                <c:pt idx="20">
                  <c:v>12.201896228040651</c:v>
                </c:pt>
                <c:pt idx="21">
                  <c:v>13.289649208340178</c:v>
                </c:pt>
                <c:pt idx="22">
                  <c:v>14.772462662270893</c:v>
                </c:pt>
                <c:pt idx="23">
                  <c:v>11.911703296602468</c:v>
                </c:pt>
                <c:pt idx="24">
                  <c:v>11.251223484432277</c:v>
                </c:pt>
                <c:pt idx="25">
                  <c:v>12.140778405388998</c:v>
                </c:pt>
                <c:pt idx="26">
                  <c:v>13.941138710033719</c:v>
                </c:pt>
                <c:pt idx="27">
                  <c:v>10.956046381998815</c:v>
                </c:pt>
                <c:pt idx="28">
                  <c:v>10.374581010785413</c:v>
                </c:pt>
                <c:pt idx="29">
                  <c:v>11.503270708465042</c:v>
                </c:pt>
                <c:pt idx="30">
                  <c:v>13.511354364494082</c:v>
                </c:pt>
                <c:pt idx="31">
                  <c:v>10.879337287592142</c:v>
                </c:pt>
                <c:pt idx="32">
                  <c:v>10.495314239125406</c:v>
                </c:pt>
                <c:pt idx="33">
                  <c:v>11.177686459406116</c:v>
                </c:pt>
                <c:pt idx="34">
                  <c:v>13.111512283199332</c:v>
                </c:pt>
                <c:pt idx="35">
                  <c:v>10.303071100333948</c:v>
                </c:pt>
                <c:pt idx="36">
                  <c:v>10.225809744638481</c:v>
                </c:pt>
                <c:pt idx="37">
                  <c:v>10.827973997067522</c:v>
                </c:pt>
                <c:pt idx="38">
                  <c:v>12.564704843133855</c:v>
                </c:pt>
                <c:pt idx="39">
                  <c:v>10.11211761945329</c:v>
                </c:pt>
                <c:pt idx="40">
                  <c:v>9.7399364439118976</c:v>
                </c:pt>
                <c:pt idx="41">
                  <c:v>10.838394079976846</c:v>
                </c:pt>
                <c:pt idx="42">
                  <c:v>12.364748084956954</c:v>
                </c:pt>
                <c:pt idx="43">
                  <c:v>9.6376434980914976</c:v>
                </c:pt>
                <c:pt idx="44">
                  <c:v>9.4015162195382747</c:v>
                </c:pt>
                <c:pt idx="45">
                  <c:v>10.152170229040994</c:v>
                </c:pt>
                <c:pt idx="46">
                  <c:v>12.209538241864275</c:v>
                </c:pt>
                <c:pt idx="47">
                  <c:v>9.9051271040361666</c:v>
                </c:pt>
                <c:pt idx="48">
                  <c:v>9.4202401583133906</c:v>
                </c:pt>
                <c:pt idx="49">
                  <c:v>10.627077812195006</c:v>
                </c:pt>
                <c:pt idx="50">
                  <c:v>12.881633065744136</c:v>
                </c:pt>
                <c:pt idx="51">
                  <c:v>10.073560864129151</c:v>
                </c:pt>
                <c:pt idx="52">
                  <c:v>9.7542765253401402</c:v>
                </c:pt>
                <c:pt idx="53">
                  <c:v>11.005147155165895</c:v>
                </c:pt>
                <c:pt idx="54">
                  <c:v>12.755415740342224</c:v>
                </c:pt>
                <c:pt idx="55">
                  <c:v>9.8735583858767537</c:v>
                </c:pt>
                <c:pt idx="56">
                  <c:v>9.0962799129460787</c:v>
                </c:pt>
                <c:pt idx="57">
                  <c:v>10.053097584809082</c:v>
                </c:pt>
                <c:pt idx="58">
                  <c:v>12.165990149537686</c:v>
                </c:pt>
                <c:pt idx="59">
                  <c:v>8.7861214110573638</c:v>
                </c:pt>
                <c:pt idx="60">
                  <c:v>8.800330255149289</c:v>
                </c:pt>
                <c:pt idx="61">
                  <c:v>10.137531697954193</c:v>
                </c:pt>
                <c:pt idx="62">
                  <c:v>12.649761933779759</c:v>
                </c:pt>
                <c:pt idx="63">
                  <c:v>9.7126961667590255</c:v>
                </c:pt>
                <c:pt idx="64">
                  <c:v>9.9003640005118214</c:v>
                </c:pt>
                <c:pt idx="65">
                  <c:v>10.257699806134003</c:v>
                </c:pt>
                <c:pt idx="66">
                  <c:v>13.01107277034219</c:v>
                </c:pt>
                <c:pt idx="67">
                  <c:v>9.9730115705434503</c:v>
                </c:pt>
                <c:pt idx="68">
                  <c:v>9.2837998547833998</c:v>
                </c:pt>
                <c:pt idx="69">
                  <c:v>10.734060874402648</c:v>
                </c:pt>
                <c:pt idx="70">
                  <c:v>12.851319674873118</c:v>
                </c:pt>
                <c:pt idx="71">
                  <c:v>9.5294268917188649</c:v>
                </c:pt>
                <c:pt idx="72">
                  <c:v>8.7457607173820779</c:v>
                </c:pt>
                <c:pt idx="73">
                  <c:v>9.9957998483328812</c:v>
                </c:pt>
                <c:pt idx="74">
                  <c:v>12.495096255277803</c:v>
                </c:pt>
                <c:pt idx="75">
                  <c:v>9.6549144163486069</c:v>
                </c:pt>
                <c:pt idx="76">
                  <c:v>9.1082226682050091</c:v>
                </c:pt>
                <c:pt idx="77">
                  <c:v>10.951309471732335</c:v>
                </c:pt>
                <c:pt idx="78">
                  <c:v>13.989157576920087</c:v>
                </c:pt>
                <c:pt idx="79">
                  <c:v>11.772681070782697</c:v>
                </c:pt>
                <c:pt idx="80">
                  <c:v>13.534205665980938</c:v>
                </c:pt>
                <c:pt idx="81">
                  <c:v>14.262135038446011</c:v>
                </c:pt>
                <c:pt idx="82">
                  <c:v>14.281947886166215</c:v>
                </c:pt>
                <c:pt idx="83">
                  <c:v>10.220145591525513</c:v>
                </c:pt>
                <c:pt idx="84">
                  <c:v>9.6026539618877802</c:v>
                </c:pt>
                <c:pt idx="85">
                  <c:v>10.913086346925949</c:v>
                </c:pt>
                <c:pt idx="86">
                  <c:v>13.501142891117539</c:v>
                </c:pt>
                <c:pt idx="87">
                  <c:v>10.441603335026494</c:v>
                </c:pt>
                <c:pt idx="88">
                  <c:v>11.258895638163049</c:v>
                </c:pt>
                <c:pt idx="89">
                  <c:v>13.829303660652068</c:v>
                </c:pt>
                <c:pt idx="90">
                  <c:v>16.152856377343191</c:v>
                </c:pt>
                <c:pt idx="91">
                  <c:v>12.460898656266377</c:v>
                </c:pt>
                <c:pt idx="92">
                  <c:v>12.433982002912069</c:v>
                </c:pt>
                <c:pt idx="93">
                  <c:v>14.237822578364691</c:v>
                </c:pt>
                <c:pt idx="94">
                  <c:v>16.855352821575515</c:v>
                </c:pt>
                <c:pt idx="95">
                  <c:v>13.920696008336005</c:v>
                </c:pt>
                <c:pt idx="96">
                  <c:v>13.336654603275544</c:v>
                </c:pt>
                <c:pt idx="97">
                  <c:v>15.256667545090778</c:v>
                </c:pt>
                <c:pt idx="98">
                  <c:v>18.766979476103053</c:v>
                </c:pt>
                <c:pt idx="99">
                  <c:v>18.037983420343156</c:v>
                </c:pt>
                <c:pt idx="100">
                  <c:v>16.632588456285426</c:v>
                </c:pt>
                <c:pt idx="101">
                  <c:v>16.371276032514313</c:v>
                </c:pt>
                <c:pt idx="102">
                  <c:v>18.419184127153418</c:v>
                </c:pt>
                <c:pt idx="103">
                  <c:v>14.577783953810151</c:v>
                </c:pt>
                <c:pt idx="104">
                  <c:v>14.233324762316549</c:v>
                </c:pt>
                <c:pt idx="105">
                  <c:v>16.257751497273674</c:v>
                </c:pt>
                <c:pt idx="106">
                  <c:v>18.702081747167689</c:v>
                </c:pt>
                <c:pt idx="107">
                  <c:v>14.414535554637567</c:v>
                </c:pt>
                <c:pt idx="108">
                  <c:v>13.979534772721555</c:v>
                </c:pt>
                <c:pt idx="109">
                  <c:v>17.385888918084131</c:v>
                </c:pt>
                <c:pt idx="110">
                  <c:v>21.321678181895933</c:v>
                </c:pt>
                <c:pt idx="111">
                  <c:v>14.931309862196173</c:v>
                </c:pt>
                <c:pt idx="112">
                  <c:v>13.645352501243499</c:v>
                </c:pt>
                <c:pt idx="113">
                  <c:v>13.8157120915024</c:v>
                </c:pt>
                <c:pt idx="114">
                  <c:v>16.674343946360775</c:v>
                </c:pt>
                <c:pt idx="115">
                  <c:v>11.907253144155215</c:v>
                </c:pt>
                <c:pt idx="116">
                  <c:v>11.628704007402488</c:v>
                </c:pt>
                <c:pt idx="117">
                  <c:v>14.033000429822861</c:v>
                </c:pt>
                <c:pt idx="118">
                  <c:v>17.483212939372073</c:v>
                </c:pt>
                <c:pt idx="119">
                  <c:v>11.501451826706282</c:v>
                </c:pt>
                <c:pt idx="120">
                  <c:v>10.748609074200241</c:v>
                </c:pt>
                <c:pt idx="121">
                  <c:v>12.936153453399582</c:v>
                </c:pt>
                <c:pt idx="122">
                  <c:v>16.837597794115403</c:v>
                </c:pt>
                <c:pt idx="123">
                  <c:v>11.056320451249952</c:v>
                </c:pt>
                <c:pt idx="124">
                  <c:v>10.064412596299501</c:v>
                </c:pt>
                <c:pt idx="125">
                  <c:v>12.50413197999436</c:v>
                </c:pt>
                <c:pt idx="126">
                  <c:v>15.606034216276857</c:v>
                </c:pt>
                <c:pt idx="127">
                  <c:v>10.392071002359572</c:v>
                </c:pt>
                <c:pt idx="128">
                  <c:v>9.391449494651873</c:v>
                </c:pt>
                <c:pt idx="129">
                  <c:v>12.094253681402</c:v>
                </c:pt>
                <c:pt idx="130">
                  <c:v>16.305879430425531</c:v>
                </c:pt>
                <c:pt idx="131">
                  <c:v>9.970037483897606</c:v>
                </c:pt>
                <c:pt idx="132">
                  <c:v>9.8459067397354545</c:v>
                </c:pt>
                <c:pt idx="133">
                  <c:v>13.06156450742632</c:v>
                </c:pt>
                <c:pt idx="134">
                  <c:v>16.805933980594563</c:v>
                </c:pt>
                <c:pt idx="135">
                  <c:v>10.474816460451526</c:v>
                </c:pt>
                <c:pt idx="136">
                  <c:v>9.450817567890379</c:v>
                </c:pt>
                <c:pt idx="137">
                  <c:v>11.851873751814741</c:v>
                </c:pt>
                <c:pt idx="138">
                  <c:v>15.780730379084117</c:v>
                </c:pt>
                <c:pt idx="139">
                  <c:v>10.010561072609153</c:v>
                </c:pt>
                <c:pt idx="140">
                  <c:v>9.0074230000923237</c:v>
                </c:pt>
                <c:pt idx="141">
                  <c:v>11.787945027747195</c:v>
                </c:pt>
                <c:pt idx="142">
                  <c:v>15.756189102581386</c:v>
                </c:pt>
                <c:pt idx="143">
                  <c:v>10.019691525012192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7216"/>
        <c:axId val="190858752"/>
      </c:lineChart>
      <c:catAx>
        <c:axId val="1908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85875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0858752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857216"/>
        <c:crosses val="autoZero"/>
        <c:crossBetween val="between"/>
        <c:majorUnit val="2"/>
      </c:valAx>
      <c:catAx>
        <c:axId val="190860288"/>
        <c:scaling>
          <c:orientation val="minMax"/>
        </c:scaling>
        <c:delete val="1"/>
        <c:axPos val="b"/>
        <c:majorTickMark val="out"/>
        <c:minorTickMark val="none"/>
        <c:tickLblPos val="none"/>
        <c:crossAx val="190878464"/>
        <c:crosses val="autoZero"/>
        <c:auto val="1"/>
        <c:lblAlgn val="ctr"/>
        <c:lblOffset val="100"/>
        <c:noMultiLvlLbl val="0"/>
      </c:catAx>
      <c:valAx>
        <c:axId val="1908784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08602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2975"/>
          <c:y val="0.15625000000000044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Gas-M'!$A$41:$A$472</c:f>
              <c:numCache>
                <c:formatCode>mmmm\ yyyy</c:formatCode>
                <c:ptCount val="432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</c:numCache>
            </c:numRef>
          </c:cat>
          <c:val>
            <c:numRef>
              <c:f>'Natural Gas-M'!$E$41:$E$472</c:f>
              <c:numCache>
                <c:formatCode>General</c:formatCode>
                <c:ptCount val="432"/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767872"/>
        <c:axId val="19076940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Gas-M'!$A$41:$A$472</c:f>
              <c:numCache>
                <c:formatCode>mmmm\ yyyy</c:formatCode>
                <c:ptCount val="432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</c:numCache>
            </c:numRef>
          </c:cat>
          <c:val>
            <c:numRef>
              <c:f>'Natural Gas-M'!$C$41:$C$472</c:f>
              <c:numCache>
                <c:formatCode>0.00</c:formatCode>
                <c:ptCount val="432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9.24</c:v>
                </c:pt>
                <c:pt idx="386">
                  <c:v>9.36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10.050000000000001</c:v>
                </c:pt>
                <c:pt idx="395">
                  <c:v>9.15</c:v>
                </c:pt>
                <c:pt idx="396">
                  <c:v>9.26</c:v>
                </c:pt>
                <c:pt idx="397">
                  <c:v>9.77</c:v>
                </c:pt>
                <c:pt idx="398">
                  <c:v>10.72</c:v>
                </c:pt>
                <c:pt idx="399">
                  <c:v>11.79</c:v>
                </c:pt>
                <c:pt idx="400">
                  <c:v>13.6</c:v>
                </c:pt>
                <c:pt idx="401">
                  <c:v>16.059999999999999</c:v>
                </c:pt>
                <c:pt idx="402">
                  <c:v>17.18</c:v>
                </c:pt>
                <c:pt idx="403">
                  <c:v>17.39</c:v>
                </c:pt>
                <c:pt idx="404">
                  <c:v>16.27</c:v>
                </c:pt>
                <c:pt idx="405">
                  <c:v>13.15</c:v>
                </c:pt>
                <c:pt idx="406">
                  <c:v>10.210000000000001</c:v>
                </c:pt>
                <c:pt idx="407">
                  <c:v>9.98</c:v>
                </c:pt>
                <c:pt idx="408">
                  <c:v>9.49</c:v>
                </c:pt>
                <c:pt idx="409">
                  <c:v>9.1</c:v>
                </c:pt>
                <c:pt idx="410">
                  <c:v>9.7819769999999995</c:v>
                </c:pt>
                <c:pt idx="411">
                  <c:v>10.536350000000001</c:v>
                </c:pt>
                <c:pt idx="412">
                  <c:v>12.185779999999999</c:v>
                </c:pt>
                <c:pt idx="413">
                  <c:v>14.39495</c:v>
                </c:pt>
                <c:pt idx="414">
                  <c:v>15.74052</c:v>
                </c:pt>
                <c:pt idx="415">
                  <c:v>16.37792</c:v>
                </c:pt>
                <c:pt idx="416">
                  <c:v>15.484249999999999</c:v>
                </c:pt>
                <c:pt idx="417">
                  <c:v>12.646929999999999</c:v>
                </c:pt>
                <c:pt idx="418">
                  <c:v>10.31851</c:v>
                </c:pt>
                <c:pt idx="419">
                  <c:v>9.2785609999999998</c:v>
                </c:pt>
                <c:pt idx="420">
                  <c:v>8.9473579999999995</c:v>
                </c:pt>
                <c:pt idx="421">
                  <c:v>8.9629530000000006</c:v>
                </c:pt>
                <c:pt idx="422">
                  <c:v>9.8955380000000002</c:v>
                </c:pt>
                <c:pt idx="423">
                  <c:v>10.85642</c:v>
                </c:pt>
                <c:pt idx="424">
                  <c:v>12.552809999999999</c:v>
                </c:pt>
                <c:pt idx="425">
                  <c:v>14.63259</c:v>
                </c:pt>
                <c:pt idx="426">
                  <c:v>16.063120000000001</c:v>
                </c:pt>
                <c:pt idx="427">
                  <c:v>16.875109999999999</c:v>
                </c:pt>
                <c:pt idx="428">
                  <c:v>15.952400000000001</c:v>
                </c:pt>
                <c:pt idx="429">
                  <c:v>12.99666</c:v>
                </c:pt>
                <c:pt idx="430">
                  <c:v>10.624650000000001</c:v>
                </c:pt>
                <c:pt idx="431">
                  <c:v>9.4968389999999996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Gas-M'!$A$477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Gas-M'!$A$41:$A$472</c:f>
              <c:numCache>
                <c:formatCode>mmmm\ yyyy</c:formatCode>
                <c:ptCount val="432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</c:numCache>
            </c:numRef>
          </c:cat>
          <c:val>
            <c:numRef>
              <c:f>'Natural Gas-M'!$D$41:$D$472</c:f>
              <c:numCache>
                <c:formatCode>0.00</c:formatCode>
                <c:ptCount val="432"/>
                <c:pt idx="0">
                  <c:v>10.661459266055047</c:v>
                </c:pt>
                <c:pt idx="1">
                  <c:v>10.698604636363637</c:v>
                </c:pt>
                <c:pt idx="2">
                  <c:v>10.812577336343116</c:v>
                </c:pt>
                <c:pt idx="3">
                  <c:v>10.884313265993267</c:v>
                </c:pt>
                <c:pt idx="4">
                  <c:v>11.285005217391305</c:v>
                </c:pt>
                <c:pt idx="5">
                  <c:v>11.211321104972376</c:v>
                </c:pt>
                <c:pt idx="6">
                  <c:v>11.140368786885247</c:v>
                </c:pt>
                <c:pt idx="7">
                  <c:v>11.004604772234273</c:v>
                </c:pt>
                <c:pt idx="8">
                  <c:v>11.329082964554242</c:v>
                </c:pt>
                <c:pt idx="9">
                  <c:v>11.368483940042825</c:v>
                </c:pt>
                <c:pt idx="10">
                  <c:v>11.395470959488275</c:v>
                </c:pt>
                <c:pt idx="11">
                  <c:v>11.409291817215729</c:v>
                </c:pt>
                <c:pt idx="12">
                  <c:v>11.62299025423729</c:v>
                </c:pt>
                <c:pt idx="13">
                  <c:v>11.685835776135166</c:v>
                </c:pt>
                <c:pt idx="14">
                  <c:v>11.910084223864839</c:v>
                </c:pt>
                <c:pt idx="15">
                  <c:v>12.071175915789476</c:v>
                </c:pt>
                <c:pt idx="16">
                  <c:v>12.720636746611053</c:v>
                </c:pt>
                <c:pt idx="17">
                  <c:v>12.649359175257734</c:v>
                </c:pt>
                <c:pt idx="18">
                  <c:v>12.657093497435898</c:v>
                </c:pt>
                <c:pt idx="19">
                  <c:v>12.631183377686797</c:v>
                </c:pt>
                <c:pt idx="20">
                  <c:v>13.065908618219039</c:v>
                </c:pt>
                <c:pt idx="21">
                  <c:v>13.613955881753315</c:v>
                </c:pt>
                <c:pt idx="22">
                  <c:v>13.676002612244897</c:v>
                </c:pt>
                <c:pt idx="23">
                  <c:v>13.86290489252815</c:v>
                </c:pt>
                <c:pt idx="24">
                  <c:v>14.123809111338101</c:v>
                </c:pt>
                <c:pt idx="25">
                  <c:v>14.133474530612245</c:v>
                </c:pt>
                <c:pt idx="26">
                  <c:v>14.431755351681959</c:v>
                </c:pt>
                <c:pt idx="27">
                  <c:v>14.472801133603239</c:v>
                </c:pt>
                <c:pt idx="28">
                  <c:v>14.79502241935484</c:v>
                </c:pt>
                <c:pt idx="29">
                  <c:v>14.717777062374246</c:v>
                </c:pt>
                <c:pt idx="30">
                  <c:v>14.682431182364731</c:v>
                </c:pt>
                <c:pt idx="31">
                  <c:v>14.567710849150851</c:v>
                </c:pt>
                <c:pt idx="32">
                  <c:v>14.547683745019922</c:v>
                </c:pt>
                <c:pt idx="33">
                  <c:v>15.683796031746034</c:v>
                </c:pt>
                <c:pt idx="34">
                  <c:v>14.703689020771515</c:v>
                </c:pt>
                <c:pt idx="35">
                  <c:v>13.82246201183432</c:v>
                </c:pt>
                <c:pt idx="36">
                  <c:v>13.357925328109699</c:v>
                </c:pt>
                <c:pt idx="37">
                  <c:v>13.430816062378168</c:v>
                </c:pt>
                <c:pt idx="38">
                  <c:v>13.575106550048593</c:v>
                </c:pt>
                <c:pt idx="39">
                  <c:v>13.613909312681512</c:v>
                </c:pt>
                <c:pt idx="40">
                  <c:v>14.294339942028987</c:v>
                </c:pt>
                <c:pt idx="41">
                  <c:v>15.381718341369336</c:v>
                </c:pt>
                <c:pt idx="42">
                  <c:v>16.115945360230548</c:v>
                </c:pt>
                <c:pt idx="43">
                  <c:v>16.340852643678165</c:v>
                </c:pt>
                <c:pt idx="44">
                  <c:v>16.15881054441261</c:v>
                </c:pt>
                <c:pt idx="45">
                  <c:v>15.266627592768794</c:v>
                </c:pt>
                <c:pt idx="46">
                  <c:v>14.13962537511871</c:v>
                </c:pt>
                <c:pt idx="47">
                  <c:v>13.531309573459717</c:v>
                </c:pt>
                <c:pt idx="48">
                  <c:v>13.327118486281931</c:v>
                </c:pt>
                <c:pt idx="49">
                  <c:v>13.007722596425213</c:v>
                </c:pt>
                <c:pt idx="50">
                  <c:v>13.23404127340824</c:v>
                </c:pt>
                <c:pt idx="51">
                  <c:v>13.473931887850467</c:v>
                </c:pt>
                <c:pt idx="52">
                  <c:v>14.505327686567163</c:v>
                </c:pt>
                <c:pt idx="53">
                  <c:v>15.276986344186049</c:v>
                </c:pt>
                <c:pt idx="54">
                  <c:v>15.489615078922935</c:v>
                </c:pt>
                <c:pt idx="55">
                  <c:v>15.767060537534755</c:v>
                </c:pt>
                <c:pt idx="56">
                  <c:v>15.410471341350604</c:v>
                </c:pt>
                <c:pt idx="57">
                  <c:v>14.135804608294931</c:v>
                </c:pt>
                <c:pt idx="58">
                  <c:v>13.269999045871559</c:v>
                </c:pt>
                <c:pt idx="59">
                  <c:v>12.282807671232877</c:v>
                </c:pt>
                <c:pt idx="60">
                  <c:v>12.087809790718836</c:v>
                </c:pt>
                <c:pt idx="61">
                  <c:v>12.195885724703739</c:v>
                </c:pt>
                <c:pt idx="62">
                  <c:v>12.34946867094409</c:v>
                </c:pt>
                <c:pt idx="63">
                  <c:v>12.78564570377185</c:v>
                </c:pt>
                <c:pt idx="64">
                  <c:v>13.378237211009173</c:v>
                </c:pt>
                <c:pt idx="65">
                  <c:v>14.386177915904936</c:v>
                </c:pt>
                <c:pt idx="66">
                  <c:v>14.739369205479454</c:v>
                </c:pt>
                <c:pt idx="67">
                  <c:v>14.941212116788321</c:v>
                </c:pt>
                <c:pt idx="68">
                  <c:v>14.650921236363635</c:v>
                </c:pt>
                <c:pt idx="69">
                  <c:v>13.660795789473683</c:v>
                </c:pt>
                <c:pt idx="70">
                  <c:v>12.097183623188405</c:v>
                </c:pt>
                <c:pt idx="71">
                  <c:v>11.24426512635379</c:v>
                </c:pt>
                <c:pt idx="72">
                  <c:v>11.22606606822262</c:v>
                </c:pt>
                <c:pt idx="73">
                  <c:v>11.270323148479426</c:v>
                </c:pt>
                <c:pt idx="74">
                  <c:v>11.272204206773619</c:v>
                </c:pt>
                <c:pt idx="75">
                  <c:v>11.431563726708076</c:v>
                </c:pt>
                <c:pt idx="76">
                  <c:v>12.487044389380534</c:v>
                </c:pt>
                <c:pt idx="77">
                  <c:v>13.61702872246696</c:v>
                </c:pt>
                <c:pt idx="78">
                  <c:v>14.058026151142357</c:v>
                </c:pt>
                <c:pt idx="79">
                  <c:v>14.120393070866143</c:v>
                </c:pt>
                <c:pt idx="80">
                  <c:v>13.659713060156932</c:v>
                </c:pt>
                <c:pt idx="81">
                  <c:v>12.003141913043478</c:v>
                </c:pt>
                <c:pt idx="82">
                  <c:v>11.08231251299827</c:v>
                </c:pt>
                <c:pt idx="83">
                  <c:v>10.471199792387544</c:v>
                </c:pt>
                <c:pt idx="84">
                  <c:v>10.333385655172416</c:v>
                </c:pt>
                <c:pt idx="85">
                  <c:v>10.335906437177281</c:v>
                </c:pt>
                <c:pt idx="86">
                  <c:v>10.49157644635193</c:v>
                </c:pt>
                <c:pt idx="87">
                  <c:v>10.771175085324233</c:v>
                </c:pt>
                <c:pt idx="88">
                  <c:v>11.787919182978724</c:v>
                </c:pt>
                <c:pt idx="89">
                  <c:v>12.997752542372883</c:v>
                </c:pt>
                <c:pt idx="90">
                  <c:v>13.420801755274264</c:v>
                </c:pt>
                <c:pt idx="91">
                  <c:v>13.721324907563027</c:v>
                </c:pt>
                <c:pt idx="92">
                  <c:v>13.407221489539749</c:v>
                </c:pt>
                <c:pt idx="93">
                  <c:v>11.709401501251042</c:v>
                </c:pt>
                <c:pt idx="94">
                  <c:v>10.905512485453032</c:v>
                </c:pt>
                <c:pt idx="95">
                  <c:v>10.537034697597347</c:v>
                </c:pt>
                <c:pt idx="96">
                  <c:v>10.532502244224423</c:v>
                </c:pt>
                <c:pt idx="97">
                  <c:v>10.439642236842106</c:v>
                </c:pt>
                <c:pt idx="98">
                  <c:v>10.523548608837972</c:v>
                </c:pt>
                <c:pt idx="99">
                  <c:v>10.619122404549147</c:v>
                </c:pt>
                <c:pt idx="100">
                  <c:v>11.3115445109135</c:v>
                </c:pt>
                <c:pt idx="101">
                  <c:v>12.510971281224817</c:v>
                </c:pt>
                <c:pt idx="102">
                  <c:v>13.115161959839357</c:v>
                </c:pt>
                <c:pt idx="103">
                  <c:v>13.399450152610441</c:v>
                </c:pt>
                <c:pt idx="104">
                  <c:v>12.856751282051283</c:v>
                </c:pt>
                <c:pt idx="105">
                  <c:v>11.402813014354068</c:v>
                </c:pt>
                <c:pt idx="106">
                  <c:v>10.420438061953933</c:v>
                </c:pt>
                <c:pt idx="107">
                  <c:v>9.9016924782264457</c:v>
                </c:pt>
                <c:pt idx="108">
                  <c:v>10.049085929411765</c:v>
                </c:pt>
                <c:pt idx="109">
                  <c:v>10.4153865625</c:v>
                </c:pt>
                <c:pt idx="110">
                  <c:v>10.275050699844478</c:v>
                </c:pt>
                <c:pt idx="111">
                  <c:v>10.324359100077579</c:v>
                </c:pt>
                <c:pt idx="112">
                  <c:v>10.966345468628971</c:v>
                </c:pt>
                <c:pt idx="113">
                  <c:v>11.916030423402619</c:v>
                </c:pt>
                <c:pt idx="114">
                  <c:v>12.729139984674331</c:v>
                </c:pt>
                <c:pt idx="115">
                  <c:v>12.694461519756839</c:v>
                </c:pt>
                <c:pt idx="116">
                  <c:v>12.287686641509437</c:v>
                </c:pt>
                <c:pt idx="117">
                  <c:v>10.860490914542728</c:v>
                </c:pt>
                <c:pt idx="118">
                  <c:v>10.041943515332836</c:v>
                </c:pt>
                <c:pt idx="119">
                  <c:v>9.8814508494783908</c:v>
                </c:pt>
                <c:pt idx="120">
                  <c:v>9.7046322791388278</c:v>
                </c:pt>
                <c:pt idx="121">
                  <c:v>9.7324417804154297</c:v>
                </c:pt>
                <c:pt idx="122">
                  <c:v>9.8024593471810082</c:v>
                </c:pt>
                <c:pt idx="123">
                  <c:v>10.304657883049593</c:v>
                </c:pt>
                <c:pt idx="124">
                  <c:v>10.92790395280236</c:v>
                </c:pt>
                <c:pt idx="125">
                  <c:v>12.092908999999999</c:v>
                </c:pt>
                <c:pt idx="126">
                  <c:v>12.525587488986785</c:v>
                </c:pt>
                <c:pt idx="127">
                  <c:v>12.713467877013178</c:v>
                </c:pt>
                <c:pt idx="128">
                  <c:v>11.918523094890512</c:v>
                </c:pt>
                <c:pt idx="129">
                  <c:v>10.662879300291545</c:v>
                </c:pt>
                <c:pt idx="130">
                  <c:v>9.4349433381712622</c:v>
                </c:pt>
                <c:pt idx="131">
                  <c:v>9.4076352532561511</c:v>
                </c:pt>
                <c:pt idx="132">
                  <c:v>9.4349557194504712</c:v>
                </c:pt>
                <c:pt idx="133">
                  <c:v>9.4315582106782117</c:v>
                </c:pt>
                <c:pt idx="134">
                  <c:v>9.3298030194104964</c:v>
                </c:pt>
                <c:pt idx="135">
                  <c:v>9.5128457962697297</c:v>
                </c:pt>
                <c:pt idx="136">
                  <c:v>10.387609735146745</c:v>
                </c:pt>
                <c:pt idx="137">
                  <c:v>11.520063725910065</c:v>
                </c:pt>
                <c:pt idx="138">
                  <c:v>12.209419103202846</c:v>
                </c:pt>
                <c:pt idx="139">
                  <c:v>12.485057102272728</c:v>
                </c:pt>
                <c:pt idx="140">
                  <c:v>11.956826931254431</c:v>
                </c:pt>
                <c:pt idx="141">
                  <c:v>10.857120564573041</c:v>
                </c:pt>
                <c:pt idx="142">
                  <c:v>9.9963010837438411</c:v>
                </c:pt>
                <c:pt idx="143">
                  <c:v>9.5179607027406892</c:v>
                </c:pt>
                <c:pt idx="144">
                  <c:v>9.4681107563025222</c:v>
                </c:pt>
                <c:pt idx="145">
                  <c:v>9.4482614675052421</c:v>
                </c:pt>
                <c:pt idx="146">
                  <c:v>9.3362781856245647</c:v>
                </c:pt>
                <c:pt idx="147">
                  <c:v>9.8781250625869266</c:v>
                </c:pt>
                <c:pt idx="148">
                  <c:v>11.094336865464633</c:v>
                </c:pt>
                <c:pt idx="149">
                  <c:v>12.051415828135827</c:v>
                </c:pt>
                <c:pt idx="150">
                  <c:v>12.83487413148789</c:v>
                </c:pt>
                <c:pt idx="151">
                  <c:v>13.248261712707185</c:v>
                </c:pt>
                <c:pt idx="152">
                  <c:v>12.611612413793104</c:v>
                </c:pt>
                <c:pt idx="153">
                  <c:v>11.003866538461539</c:v>
                </c:pt>
                <c:pt idx="154">
                  <c:v>9.9717004383561658</c:v>
                </c:pt>
                <c:pt idx="155">
                  <c:v>9.7899681749829117</c:v>
                </c:pt>
                <c:pt idx="156">
                  <c:v>9.5641698974709506</c:v>
                </c:pt>
                <c:pt idx="157">
                  <c:v>9.7150209134287664</c:v>
                </c:pt>
                <c:pt idx="158">
                  <c:v>10.105662542488103</c:v>
                </c:pt>
                <c:pt idx="159">
                  <c:v>10.579692391304349</c:v>
                </c:pt>
                <c:pt idx="160">
                  <c:v>10.942107986440679</c:v>
                </c:pt>
                <c:pt idx="161">
                  <c:v>12.220740175794456</c:v>
                </c:pt>
                <c:pt idx="162">
                  <c:v>12.879174663072778</c:v>
                </c:pt>
                <c:pt idx="163">
                  <c:v>13.017346469798659</c:v>
                </c:pt>
                <c:pt idx="164">
                  <c:v>12.390623764233087</c:v>
                </c:pt>
                <c:pt idx="165">
                  <c:v>10.834538902275771</c:v>
                </c:pt>
                <c:pt idx="166">
                  <c:v>9.8762629105473962</c:v>
                </c:pt>
                <c:pt idx="167">
                  <c:v>9.5264007461692213</c:v>
                </c:pt>
                <c:pt idx="168">
                  <c:v>9.1718360132890364</c:v>
                </c:pt>
                <c:pt idx="169">
                  <c:v>9.006792524850896</c:v>
                </c:pt>
                <c:pt idx="170">
                  <c:v>9.1137680423280436</c:v>
                </c:pt>
                <c:pt idx="171">
                  <c:v>9.4197150988142297</c:v>
                </c:pt>
                <c:pt idx="172">
                  <c:v>10.145780197238659</c:v>
                </c:pt>
                <c:pt idx="173">
                  <c:v>11.596682467191602</c:v>
                </c:pt>
                <c:pt idx="174">
                  <c:v>12.091749305373526</c:v>
                </c:pt>
                <c:pt idx="175">
                  <c:v>12.546424434270767</c:v>
                </c:pt>
                <c:pt idx="176">
                  <c:v>11.913550725016332</c:v>
                </c:pt>
                <c:pt idx="177">
                  <c:v>10.176220872964171</c:v>
                </c:pt>
                <c:pt idx="178">
                  <c:v>8.6124340403383233</c:v>
                </c:pt>
                <c:pt idx="179">
                  <c:v>8.4939179207277462</c:v>
                </c:pt>
                <c:pt idx="180">
                  <c:v>8.6025202844214608</c:v>
                </c:pt>
                <c:pt idx="181">
                  <c:v>8.8598873806451621</c:v>
                </c:pt>
                <c:pt idx="182">
                  <c:v>8.9983154726688106</c:v>
                </c:pt>
                <c:pt idx="183">
                  <c:v>9.4776693401665604</c:v>
                </c:pt>
                <c:pt idx="184">
                  <c:v>10.31944327365729</c:v>
                </c:pt>
                <c:pt idx="185">
                  <c:v>11.790430989151247</c:v>
                </c:pt>
                <c:pt idx="186">
                  <c:v>12.985270624203824</c:v>
                </c:pt>
                <c:pt idx="187">
                  <c:v>13.103841068702291</c:v>
                </c:pt>
                <c:pt idx="188">
                  <c:v>11.95506663284718</c:v>
                </c:pt>
                <c:pt idx="189">
                  <c:v>10.515248798988621</c:v>
                </c:pt>
                <c:pt idx="190">
                  <c:v>9.4710781600504106</c:v>
                </c:pt>
                <c:pt idx="191">
                  <c:v>9.5955752608422387</c:v>
                </c:pt>
                <c:pt idx="192">
                  <c:v>9.977195784190716</c:v>
                </c:pt>
                <c:pt idx="193">
                  <c:v>10.032329167188479</c:v>
                </c:pt>
                <c:pt idx="194">
                  <c:v>9.6273716145181467</c:v>
                </c:pt>
                <c:pt idx="195">
                  <c:v>9.6361074171357117</c:v>
                </c:pt>
                <c:pt idx="196">
                  <c:v>10.078807604752971</c:v>
                </c:pt>
                <c:pt idx="197">
                  <c:v>12.225102122347069</c:v>
                </c:pt>
                <c:pt idx="198">
                  <c:v>12.915971172069826</c:v>
                </c:pt>
                <c:pt idx="199">
                  <c:v>13.191997562189055</c:v>
                </c:pt>
                <c:pt idx="200">
                  <c:v>12.939698064516129</c:v>
                </c:pt>
                <c:pt idx="201">
                  <c:v>11.23545664396285</c:v>
                </c:pt>
                <c:pt idx="202">
                  <c:v>10.010390303030304</c:v>
                </c:pt>
                <c:pt idx="203">
                  <c:v>9.5375350309023474</c:v>
                </c:pt>
                <c:pt idx="204">
                  <c:v>9.3364103209876532</c:v>
                </c:pt>
                <c:pt idx="205">
                  <c:v>9.3364103209876532</c:v>
                </c:pt>
                <c:pt idx="206">
                  <c:v>9.1616257283950606</c:v>
                </c:pt>
                <c:pt idx="207">
                  <c:v>9.9067950184956839</c:v>
                </c:pt>
                <c:pt idx="208">
                  <c:v>11.173959655596558</c:v>
                </c:pt>
                <c:pt idx="209">
                  <c:v>12.334230909090909</c:v>
                </c:pt>
                <c:pt idx="210">
                  <c:v>12.332916519607844</c:v>
                </c:pt>
                <c:pt idx="211">
                  <c:v>13.357543451652388</c:v>
                </c:pt>
                <c:pt idx="212">
                  <c:v>12.930852795107036</c:v>
                </c:pt>
                <c:pt idx="213">
                  <c:v>10.94136619890177</c:v>
                </c:pt>
                <c:pt idx="214">
                  <c:v>9.4613743814747107</c:v>
                </c:pt>
                <c:pt idx="215">
                  <c:v>9.0996431143552314</c:v>
                </c:pt>
                <c:pt idx="216">
                  <c:v>8.5959635701275054</c:v>
                </c:pt>
                <c:pt idx="217">
                  <c:v>9.0114351426836681</c:v>
                </c:pt>
                <c:pt idx="218">
                  <c:v>8.6766550485436902</c:v>
                </c:pt>
                <c:pt idx="219">
                  <c:v>9.159597637130803</c:v>
                </c:pt>
                <c:pt idx="220">
                  <c:v>10.376519036144579</c:v>
                </c:pt>
                <c:pt idx="221">
                  <c:v>11.655815903614458</c:v>
                </c:pt>
                <c:pt idx="222">
                  <c:v>12.498618692261548</c:v>
                </c:pt>
                <c:pt idx="223">
                  <c:v>12.9064457690006</c:v>
                </c:pt>
                <c:pt idx="224">
                  <c:v>12.135446340882003</c:v>
                </c:pt>
                <c:pt idx="225">
                  <c:v>10.611847424152291</c:v>
                </c:pt>
                <c:pt idx="226">
                  <c:v>10.018457719714966</c:v>
                </c:pt>
                <c:pt idx="227">
                  <c:v>9.1000852606635085</c:v>
                </c:pt>
                <c:pt idx="228">
                  <c:v>8.8780868517424683</c:v>
                </c:pt>
                <c:pt idx="229">
                  <c:v>9.0774892235294118</c:v>
                </c:pt>
                <c:pt idx="230">
                  <c:v>9.5349594853801172</c:v>
                </c:pt>
                <c:pt idx="231">
                  <c:v>9.9271307665301354</c:v>
                </c:pt>
                <c:pt idx="232">
                  <c:v>11.384480093457945</c:v>
                </c:pt>
                <c:pt idx="233">
                  <c:v>13.017493612078978</c:v>
                </c:pt>
                <c:pt idx="234">
                  <c:v>14.100167596988999</c:v>
                </c:pt>
                <c:pt idx="235">
                  <c:v>14.168482362478287</c:v>
                </c:pt>
                <c:pt idx="236">
                  <c:v>13.728041013824885</c:v>
                </c:pt>
                <c:pt idx="237">
                  <c:v>12.808826037952846</c:v>
                </c:pt>
                <c:pt idx="238">
                  <c:v>11.621871044776119</c:v>
                </c:pt>
                <c:pt idx="239">
                  <c:v>11.568217365406644</c:v>
                </c:pt>
                <c:pt idx="240">
                  <c:v>13.598559817767653</c:v>
                </c:pt>
                <c:pt idx="241">
                  <c:v>13.755348818181817</c:v>
                </c:pt>
                <c:pt idx="242">
                  <c:v>13.198172174900627</c:v>
                </c:pt>
                <c:pt idx="243">
                  <c:v>13.590393832199547</c:v>
                </c:pt>
                <c:pt idx="244">
                  <c:v>14.825637270163567</c:v>
                </c:pt>
                <c:pt idx="245">
                  <c:v>15.376519617332585</c:v>
                </c:pt>
                <c:pt idx="246">
                  <c:v>14.923687846674184</c:v>
                </c:pt>
                <c:pt idx="247">
                  <c:v>14.484755851183767</c:v>
                </c:pt>
                <c:pt idx="248">
                  <c:v>13.473919505895566</c:v>
                </c:pt>
                <c:pt idx="249">
                  <c:v>10.947656576576577</c:v>
                </c:pt>
                <c:pt idx="250">
                  <c:v>10.608193892957747</c:v>
                </c:pt>
                <c:pt idx="251">
                  <c:v>9.70970777903044</c:v>
                </c:pt>
                <c:pt idx="252">
                  <c:v>9.7995435903207664</c:v>
                </c:pt>
                <c:pt idx="253">
                  <c:v>9.5841854831460687</c:v>
                </c:pt>
                <c:pt idx="254">
                  <c:v>9.3854919887955202</c:v>
                </c:pt>
                <c:pt idx="255">
                  <c:v>10.080577088678194</c:v>
                </c:pt>
                <c:pt idx="256">
                  <c:v>11.226136869080781</c:v>
                </c:pt>
                <c:pt idx="257">
                  <c:v>12.586242405345212</c:v>
                </c:pt>
                <c:pt idx="258">
                  <c:v>13.515218622222223</c:v>
                </c:pt>
                <c:pt idx="259">
                  <c:v>13.647723257617729</c:v>
                </c:pt>
                <c:pt idx="260">
                  <c:v>13.351010044247788</c:v>
                </c:pt>
                <c:pt idx="261">
                  <c:v>11.211968609271523</c:v>
                </c:pt>
                <c:pt idx="262">
                  <c:v>10.387405002754823</c:v>
                </c:pt>
                <c:pt idx="263">
                  <c:v>10.214515423542355</c:v>
                </c:pt>
                <c:pt idx="264">
                  <c:v>10.570351894852136</c:v>
                </c:pt>
                <c:pt idx="265">
                  <c:v>11.026851503267974</c:v>
                </c:pt>
                <c:pt idx="266">
                  <c:v>12.535733463839044</c:v>
                </c:pt>
                <c:pt idx="267">
                  <c:v>13.111706637554585</c:v>
                </c:pt>
                <c:pt idx="268">
                  <c:v>13.920173690541279</c:v>
                </c:pt>
                <c:pt idx="269">
                  <c:v>15.567379224467505</c:v>
                </c:pt>
                <c:pt idx="270">
                  <c:v>16.377135547087644</c:v>
                </c:pt>
                <c:pt idx="271">
                  <c:v>16.421225626016263</c:v>
                </c:pt>
                <c:pt idx="272">
                  <c:v>15.692370351161536</c:v>
                </c:pt>
                <c:pt idx="273">
                  <c:v>13.578182195781505</c:v>
                </c:pt>
                <c:pt idx="274">
                  <c:v>12.461196670270271</c:v>
                </c:pt>
                <c:pt idx="275">
                  <c:v>12.096884053908356</c:v>
                </c:pt>
                <c:pt idx="276">
                  <c:v>12.298249232420828</c:v>
                </c:pt>
                <c:pt idx="277">
                  <c:v>12.448838350294592</c:v>
                </c:pt>
                <c:pt idx="278">
                  <c:v>12.649229160876537</c:v>
                </c:pt>
                <c:pt idx="279">
                  <c:v>13.271131099252933</c:v>
                </c:pt>
                <c:pt idx="280">
                  <c:v>14.581325696068015</c:v>
                </c:pt>
                <c:pt idx="281">
                  <c:v>16.338519512969825</c:v>
                </c:pt>
                <c:pt idx="282">
                  <c:v>16.8952277525119</c:v>
                </c:pt>
                <c:pt idx="283">
                  <c:v>17.13572625792812</c:v>
                </c:pt>
                <c:pt idx="284">
                  <c:v>16.54698077976818</c:v>
                </c:pt>
                <c:pt idx="285">
                  <c:v>14.456829392033544</c:v>
                </c:pt>
                <c:pt idx="286">
                  <c:v>14.081237600417319</c:v>
                </c:pt>
                <c:pt idx="287">
                  <c:v>13.650430505998957</c:v>
                </c:pt>
                <c:pt idx="288">
                  <c:v>13.423566179540712</c:v>
                </c:pt>
                <c:pt idx="289">
                  <c:v>13.330958960498961</c:v>
                </c:pt>
                <c:pt idx="290">
                  <c:v>13.245974769549457</c:v>
                </c:pt>
                <c:pt idx="291">
                  <c:v>14.471839421786267</c:v>
                </c:pt>
                <c:pt idx="292">
                  <c:v>15.527480413223142</c:v>
                </c:pt>
                <c:pt idx="293">
                  <c:v>16.798540877645841</c:v>
                </c:pt>
                <c:pt idx="294">
                  <c:v>17.990526998460748</c:v>
                </c:pt>
                <c:pt idx="295">
                  <c:v>18.662555798062215</c:v>
                </c:pt>
                <c:pt idx="296">
                  <c:v>19.655353883299799</c:v>
                </c:pt>
                <c:pt idx="297">
                  <c:v>19.48352208940231</c:v>
                </c:pt>
                <c:pt idx="298">
                  <c:v>18.628984795557798</c:v>
                </c:pt>
                <c:pt idx="299">
                  <c:v>17.390228773346795</c:v>
                </c:pt>
                <c:pt idx="300">
                  <c:v>17.664381655795285</c:v>
                </c:pt>
                <c:pt idx="301">
                  <c:v>16.543177612838516</c:v>
                </c:pt>
                <c:pt idx="302">
                  <c:v>15.561255202804206</c:v>
                </c:pt>
                <c:pt idx="303">
                  <c:v>15.601288410563029</c:v>
                </c:pt>
                <c:pt idx="304">
                  <c:v>16.891068415300548</c:v>
                </c:pt>
                <c:pt idx="305">
                  <c:v>17.620937284440043</c:v>
                </c:pt>
                <c:pt idx="306">
                  <c:v>18.281314066042388</c:v>
                </c:pt>
                <c:pt idx="307">
                  <c:v>18.733169067713444</c:v>
                </c:pt>
                <c:pt idx="308">
                  <c:v>18.278693451676531</c:v>
                </c:pt>
                <c:pt idx="309">
                  <c:v>14.62035459138187</c:v>
                </c:pt>
                <c:pt idx="310">
                  <c:v>14.543029900990099</c:v>
                </c:pt>
                <c:pt idx="311">
                  <c:v>14.557207168882323</c:v>
                </c:pt>
                <c:pt idx="312">
                  <c:v>14.115541735279226</c:v>
                </c:pt>
                <c:pt idx="313">
                  <c:v>14.014792905898368</c:v>
                </c:pt>
                <c:pt idx="314">
                  <c:v>14.723887182884534</c:v>
                </c:pt>
                <c:pt idx="315">
                  <c:v>15.252821470199706</c:v>
                </c:pt>
                <c:pt idx="316">
                  <c:v>16.764966496578076</c:v>
                </c:pt>
                <c:pt idx="317">
                  <c:v>18.536609706901377</c:v>
                </c:pt>
                <c:pt idx="318">
                  <c:v>18.992395254403842</c:v>
                </c:pt>
                <c:pt idx="319">
                  <c:v>18.98654206975591</c:v>
                </c:pt>
                <c:pt idx="320">
                  <c:v>18.137043333157518</c:v>
                </c:pt>
                <c:pt idx="321">
                  <c:v>16.43446409484201</c:v>
                </c:pt>
                <c:pt idx="322">
                  <c:v>14.593983740762875</c:v>
                </c:pt>
                <c:pt idx="323">
                  <c:v>13.77065680436993</c:v>
                </c:pt>
                <c:pt idx="324">
                  <c:v>13.61213253273257</c:v>
                </c:pt>
                <c:pt idx="325">
                  <c:v>13.956502917432662</c:v>
                </c:pt>
                <c:pt idx="326">
                  <c:v>14.514749709531129</c:v>
                </c:pt>
                <c:pt idx="327">
                  <c:v>15.98119494068486</c:v>
                </c:pt>
                <c:pt idx="328">
                  <c:v>17.904602691349762</c:v>
                </c:pt>
                <c:pt idx="329">
                  <c:v>20.518380009472875</c:v>
                </c:pt>
                <c:pt idx="330">
                  <c:v>22.376778792416992</c:v>
                </c:pt>
                <c:pt idx="331">
                  <c:v>21.762755791302759</c:v>
                </c:pt>
                <c:pt idx="332">
                  <c:v>19.846803784774099</c:v>
                </c:pt>
                <c:pt idx="333">
                  <c:v>16.800247194635823</c:v>
                </c:pt>
                <c:pt idx="334">
                  <c:v>15.276524186851699</c:v>
                </c:pt>
                <c:pt idx="335">
                  <c:v>14.331810745607809</c:v>
                </c:pt>
                <c:pt idx="336">
                  <c:v>13.905953334308485</c:v>
                </c:pt>
                <c:pt idx="337">
                  <c:v>13.600337519099222</c:v>
                </c:pt>
                <c:pt idx="338">
                  <c:v>13.302859907291936</c:v>
                </c:pt>
                <c:pt idx="339">
                  <c:v>12.956684747706962</c:v>
                </c:pt>
                <c:pt idx="340">
                  <c:v>14.244703889739089</c:v>
                </c:pt>
                <c:pt idx="341">
                  <c:v>15.665432245449043</c:v>
                </c:pt>
                <c:pt idx="342">
                  <c:v>16.779975336009613</c:v>
                </c:pt>
                <c:pt idx="343">
                  <c:v>17.096349936178605</c:v>
                </c:pt>
                <c:pt idx="344">
                  <c:v>16.177985648171742</c:v>
                </c:pt>
                <c:pt idx="345">
                  <c:v>12.838262501789764</c:v>
                </c:pt>
                <c:pt idx="346">
                  <c:v>12.469556404614378</c:v>
                </c:pt>
                <c:pt idx="347">
                  <c:v>11.312301821511225</c:v>
                </c:pt>
                <c:pt idx="348">
                  <c:v>11.456858088722138</c:v>
                </c:pt>
                <c:pt idx="349">
                  <c:v>11.608948081056328</c:v>
                </c:pt>
                <c:pt idx="350">
                  <c:v>11.930783600870473</c:v>
                </c:pt>
                <c:pt idx="351">
                  <c:v>12.99168651766535</c:v>
                </c:pt>
                <c:pt idx="352">
                  <c:v>14.247248856367069</c:v>
                </c:pt>
                <c:pt idx="353">
                  <c:v>16.143507622042456</c:v>
                </c:pt>
                <c:pt idx="354">
                  <c:v>17.577255265274239</c:v>
                </c:pt>
                <c:pt idx="355">
                  <c:v>18.02802219132446</c:v>
                </c:pt>
                <c:pt idx="356">
                  <c:v>16.896311057152676</c:v>
                </c:pt>
                <c:pt idx="357">
                  <c:v>14.403061172871915</c:v>
                </c:pt>
                <c:pt idx="358">
                  <c:v>11.701788278154744</c:v>
                </c:pt>
                <c:pt idx="359">
                  <c:v>10.681051634674699</c:v>
                </c:pt>
                <c:pt idx="360">
                  <c:v>10.563044115253136</c:v>
                </c:pt>
                <c:pt idx="361">
                  <c:v>10.782258490157908</c:v>
                </c:pt>
                <c:pt idx="362">
                  <c:v>11.033941536199135</c:v>
                </c:pt>
                <c:pt idx="363">
                  <c:v>11.868518182629652</c:v>
                </c:pt>
                <c:pt idx="364">
                  <c:v>13.116481151248061</c:v>
                </c:pt>
                <c:pt idx="365">
                  <c:v>15.42690274460619</c:v>
                </c:pt>
                <c:pt idx="366">
                  <c:v>16.8946783012967</c:v>
                </c:pt>
                <c:pt idx="367">
                  <c:v>17.398288514786675</c:v>
                </c:pt>
                <c:pt idx="368">
                  <c:v>16.270104889798656</c:v>
                </c:pt>
                <c:pt idx="369">
                  <c:v>13.368292190414044</c:v>
                </c:pt>
                <c:pt idx="370">
                  <c:v>11.197718652737974</c:v>
                </c:pt>
                <c:pt idx="371">
                  <c:v>10.211446151136938</c:v>
                </c:pt>
                <c:pt idx="372">
                  <c:v>9.9663570001624517</c:v>
                </c:pt>
                <c:pt idx="373">
                  <c:v>9.7883506318855833</c:v>
                </c:pt>
                <c:pt idx="374">
                  <c:v>10.732635131474312</c:v>
                </c:pt>
                <c:pt idx="375">
                  <c:v>11.264001047248353</c:v>
                </c:pt>
                <c:pt idx="376">
                  <c:v>13.005422173656488</c:v>
                </c:pt>
                <c:pt idx="377">
                  <c:v>14.634824805577669</c:v>
                </c:pt>
                <c:pt idx="378">
                  <c:v>15.618165295908726</c:v>
                </c:pt>
                <c:pt idx="379">
                  <c:v>16.236172014388178</c:v>
                </c:pt>
                <c:pt idx="380">
                  <c:v>15.029248407643312</c:v>
                </c:pt>
                <c:pt idx="381">
                  <c:v>11.892601896082263</c:v>
                </c:pt>
                <c:pt idx="382">
                  <c:v>10.195553706282819</c:v>
                </c:pt>
                <c:pt idx="383">
                  <c:v>10.003245127938918</c:v>
                </c:pt>
                <c:pt idx="384">
                  <c:v>9.3285057292476807</c:v>
                </c:pt>
                <c:pt idx="385">
                  <c:v>9.3652702413628681</c:v>
                </c:pt>
                <c:pt idx="386">
                  <c:v>9.5096906801007552</c:v>
                </c:pt>
                <c:pt idx="387">
                  <c:v>10.623012086052695</c:v>
                </c:pt>
                <c:pt idx="388">
                  <c:v>12.82574900642269</c:v>
                </c:pt>
                <c:pt idx="389">
                  <c:v>15.238031945585018</c:v>
                </c:pt>
                <c:pt idx="390">
                  <c:v>16.508434028671992</c:v>
                </c:pt>
                <c:pt idx="391">
                  <c:v>16.609227660841515</c:v>
                </c:pt>
                <c:pt idx="392">
                  <c:v>15.836729853319245</c:v>
                </c:pt>
                <c:pt idx="393">
                  <c:v>12.488830395505831</c:v>
                </c:pt>
                <c:pt idx="394">
                  <c:v>10.132499679539221</c:v>
                </c:pt>
                <c:pt idx="395">
                  <c:v>9.1992086818323209</c:v>
                </c:pt>
                <c:pt idx="396">
                  <c:v>9.2927349869007525</c:v>
                </c:pt>
                <c:pt idx="397">
                  <c:v>9.795039786536142</c:v>
                </c:pt>
                <c:pt idx="398">
                  <c:v>10.727692539972011</c:v>
                </c:pt>
                <c:pt idx="399">
                  <c:v>11.775986149678292</c:v>
                </c:pt>
                <c:pt idx="400">
                  <c:v>13.543131968769785</c:v>
                </c:pt>
                <c:pt idx="401">
                  <c:v>15.966027739858774</c:v>
                </c:pt>
                <c:pt idx="402">
                  <c:v>17.061646896412398</c:v>
                </c:pt>
                <c:pt idx="403">
                  <c:v>17.283803427839722</c:v>
                </c:pt>
                <c:pt idx="404">
                  <c:v>16.155875973167923</c:v>
                </c:pt>
                <c:pt idx="405">
                  <c:v>13.050785815531246</c:v>
                </c:pt>
                <c:pt idx="406">
                  <c:v>10.162289276871098</c:v>
                </c:pt>
                <c:pt idx="407">
                  <c:v>9.9662813224763447</c:v>
                </c:pt>
                <c:pt idx="408">
                  <c:v>9.5418503219318485</c:v>
                </c:pt>
                <c:pt idx="409">
                  <c:v>9.1299172569795832</c:v>
                </c:pt>
                <c:pt idx="410">
                  <c:v>9.7910726535097989</c:v>
                </c:pt>
                <c:pt idx="411">
                  <c:v>10.549517650700624</c:v>
                </c:pt>
                <c:pt idx="412">
                  <c:v>12.185779999999999</c:v>
                </c:pt>
                <c:pt idx="413">
                  <c:v>14.374724433410977</c:v>
                </c:pt>
                <c:pt idx="414">
                  <c:v>15.697523966196901</c:v>
                </c:pt>
                <c:pt idx="415">
                  <c:v>16.302260287470002</c:v>
                </c:pt>
                <c:pt idx="416">
                  <c:v>15.378472135538775</c:v>
                </c:pt>
                <c:pt idx="417">
                  <c:v>12.525349403549889</c:v>
                </c:pt>
                <c:pt idx="418">
                  <c:v>10.191896977033412</c:v>
                </c:pt>
                <c:pt idx="419">
                  <c:v>9.1388937826605119</c:v>
                </c:pt>
                <c:pt idx="420">
                  <c:v>8.7825268755165098</c:v>
                </c:pt>
                <c:pt idx="421">
                  <c:v>8.7738476089624804</c:v>
                </c:pt>
                <c:pt idx="422">
                  <c:v>9.6624724449364301</c:v>
                </c:pt>
                <c:pt idx="423">
                  <c:v>10.576275056589489</c:v>
                </c:pt>
                <c:pt idx="424">
                  <c:v>12.203713110564502</c:v>
                </c:pt>
                <c:pt idx="425">
                  <c:v>14.199613456355456</c:v>
                </c:pt>
                <c:pt idx="426">
                  <c:v>15.566502296648283</c:v>
                </c:pt>
                <c:pt idx="427">
                  <c:v>16.32796627129396</c:v>
                </c:pt>
                <c:pt idx="428">
                  <c:v>15.411935375365738</c:v>
                </c:pt>
                <c:pt idx="429">
                  <c:v>12.53843897300869</c:v>
                </c:pt>
                <c:pt idx="430">
                  <c:v>10.235373933556605</c:v>
                </c:pt>
                <c:pt idx="431">
                  <c:v>9.1360087939578882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56352"/>
        <c:axId val="190757888"/>
      </c:lineChart>
      <c:dateAx>
        <c:axId val="19075635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757888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90757888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0756352"/>
        <c:crosses val="autoZero"/>
        <c:crossBetween val="between"/>
        <c:majorUnit val="2"/>
      </c:valAx>
      <c:dateAx>
        <c:axId val="19076787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0769408"/>
        <c:crosses val="autoZero"/>
        <c:auto val="1"/>
        <c:lblOffset val="100"/>
        <c:baseTimeUnit val="months"/>
      </c:dateAx>
      <c:valAx>
        <c:axId val="1907694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07678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858"/>
          <c:y val="0.15451388888888998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744512"/>
        <c:axId val="19774604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'Electricity-A'!$C$41:$C$97</c:f>
              <c:numCache>
                <c:formatCode>0.00</c:formatCode>
                <c:ptCount val="57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12.123726120000001</c:v>
                </c:pt>
                <c:pt idx="54">
                  <c:v>12.502306598000001</c:v>
                </c:pt>
                <c:pt idx="55">
                  <c:v>12.697597802000001</c:v>
                </c:pt>
                <c:pt idx="56">
                  <c:v>12.927657247999999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'Electricity-A'!$A$101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'Electricity-A'!$D$41:$D$97</c:f>
              <c:numCache>
                <c:formatCode>0.00</c:formatCode>
                <c:ptCount val="57"/>
                <c:pt idx="0">
                  <c:v>20.726145945945948</c:v>
                </c:pt>
                <c:pt idx="1">
                  <c:v>20.51819130434783</c:v>
                </c:pt>
                <c:pt idx="2">
                  <c:v>20.314368211920534</c:v>
                </c:pt>
                <c:pt idx="3">
                  <c:v>19.277712418300652</c:v>
                </c:pt>
                <c:pt idx="4">
                  <c:v>19.028967741935485</c:v>
                </c:pt>
                <c:pt idx="5">
                  <c:v>17.977843809523808</c:v>
                </c:pt>
                <c:pt idx="6">
                  <c:v>16.75019012345679</c:v>
                </c:pt>
                <c:pt idx="7">
                  <c:v>16.248687425149701</c:v>
                </c:pt>
                <c:pt idx="8">
                  <c:v>15.59500459770115</c:v>
                </c:pt>
                <c:pt idx="9">
                  <c:v>14.144693188010903</c:v>
                </c:pt>
                <c:pt idx="10">
                  <c:v>13.379129896907219</c:v>
                </c:pt>
                <c:pt idx="11">
                  <c:v>13.400152098765432</c:v>
                </c:pt>
                <c:pt idx="12">
                  <c:v>13.547896650717703</c:v>
                </c:pt>
                <c:pt idx="13">
                  <c:v>13.285990990990991</c:v>
                </c:pt>
                <c:pt idx="14">
                  <c:v>14.837191075050711</c:v>
                </c:pt>
                <c:pt idx="15">
                  <c:v>15.3433757547608</c:v>
                </c:pt>
                <c:pt idx="16">
                  <c:v>15.334585011799383</c:v>
                </c:pt>
                <c:pt idx="17">
                  <c:v>15.909140213400191</c:v>
                </c:pt>
                <c:pt idx="18">
                  <c:v>15.561285586524733</c:v>
                </c:pt>
                <c:pt idx="19">
                  <c:v>15.069183479596147</c:v>
                </c:pt>
                <c:pt idx="20">
                  <c:v>15.343927699106638</c:v>
                </c:pt>
                <c:pt idx="21">
                  <c:v>16.092074825657178</c:v>
                </c:pt>
                <c:pt idx="22">
                  <c:v>16.720803159809368</c:v>
                </c:pt>
                <c:pt idx="23">
                  <c:v>17.032582087944636</c:v>
                </c:pt>
                <c:pt idx="24">
                  <c:v>17.161107750385856</c:v>
                </c:pt>
                <c:pt idx="25">
                  <c:v>17.087085174358165</c:v>
                </c:pt>
                <c:pt idx="26">
                  <c:v>15.930744313943967</c:v>
                </c:pt>
                <c:pt idx="27">
                  <c:v>15.390666461783741</c:v>
                </c:pt>
                <c:pt idx="28">
                  <c:v>14.944840192556153</c:v>
                </c:pt>
                <c:pt idx="29">
                  <c:v>14.550955409016618</c:v>
                </c:pt>
                <c:pt idx="30">
                  <c:v>14.174951158436587</c:v>
                </c:pt>
                <c:pt idx="31">
                  <c:v>13.955647112304954</c:v>
                </c:pt>
                <c:pt idx="32">
                  <c:v>13.846726998943749</c:v>
                </c:pt>
                <c:pt idx="33">
                  <c:v>13.614663754952284</c:v>
                </c:pt>
                <c:pt idx="34">
                  <c:v>13.379709165196616</c:v>
                </c:pt>
                <c:pt idx="35">
                  <c:v>13.011761823695862</c:v>
                </c:pt>
                <c:pt idx="36">
                  <c:v>12.575409865845302</c:v>
                </c:pt>
                <c:pt idx="37">
                  <c:v>12.39294998130897</c:v>
                </c:pt>
                <c:pt idx="38">
                  <c:v>11.957309385573392</c:v>
                </c:pt>
                <c:pt idx="39">
                  <c:v>11.564531534489712</c:v>
                </c:pt>
                <c:pt idx="40">
                  <c:v>11.285453784592161</c:v>
                </c:pt>
                <c:pt idx="41">
                  <c:v>11.441215466413915</c:v>
                </c:pt>
                <c:pt idx="42">
                  <c:v>11.079506414026415</c:v>
                </c:pt>
                <c:pt idx="43">
                  <c:v>11.182387527846355</c:v>
                </c:pt>
                <c:pt idx="44">
                  <c:v>11.174102334944731</c:v>
                </c:pt>
                <c:pt idx="45">
                  <c:v>11.392219519250471</c:v>
                </c:pt>
                <c:pt idx="46">
                  <c:v>12.178233908869412</c:v>
                </c:pt>
                <c:pt idx="47">
                  <c:v>12.120984355609439</c:v>
                </c:pt>
                <c:pt idx="48">
                  <c:v>12.346329436211885</c:v>
                </c:pt>
                <c:pt idx="49">
                  <c:v>12.655301175221314</c:v>
                </c:pt>
                <c:pt idx="50">
                  <c:v>12.48208475826805</c:v>
                </c:pt>
                <c:pt idx="51">
                  <c:v>12.291405520801552</c:v>
                </c:pt>
                <c:pt idx="52">
                  <c:v>12.207469311738633</c:v>
                </c:pt>
                <c:pt idx="53">
                  <c:v>12.279718521578348</c:v>
                </c:pt>
                <c:pt idx="54">
                  <c:v>12.462533151616793</c:v>
                </c:pt>
                <c:pt idx="55">
                  <c:v>12.653111736257893</c:v>
                </c:pt>
                <c:pt idx="56">
                  <c:v>12.546472745380802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4800"/>
        <c:axId val="197742976"/>
      </c:lineChart>
      <c:catAx>
        <c:axId val="197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74297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7742976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724800"/>
        <c:crosses val="autoZero"/>
        <c:crossBetween val="between"/>
        <c:majorUnit val="2"/>
      </c:valAx>
      <c:catAx>
        <c:axId val="19774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7746048"/>
        <c:crosses val="autoZero"/>
        <c:auto val="1"/>
        <c:lblAlgn val="ctr"/>
        <c:lblOffset val="100"/>
        <c:noMultiLvlLbl val="0"/>
      </c:catAx>
      <c:valAx>
        <c:axId val="1977460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7744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'Electricity-Q'!$E$41:$E$204</c:f>
              <c:numCache>
                <c:formatCode>General</c:formatCode>
                <c:ptCount val="164"/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823488"/>
        <c:axId val="1978293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'Electricity-Q'!$C$41:$C$204</c:f>
              <c:numCache>
                <c:formatCode>0.00</c:formatCode>
                <c:ptCount val="164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11.557273081</c:v>
                </c:pt>
                <c:pt idx="149">
                  <c:v>12.308037936</c:v>
                </c:pt>
                <c:pt idx="150">
                  <c:v>12.563358356</c:v>
                </c:pt>
                <c:pt idx="151">
                  <c:v>12.025485697000001</c:v>
                </c:pt>
                <c:pt idx="152">
                  <c:v>11.912279635999999</c:v>
                </c:pt>
                <c:pt idx="153">
                  <c:v>12.730899259999999</c:v>
                </c:pt>
                <c:pt idx="154">
                  <c:v>13.005876456999999</c:v>
                </c:pt>
                <c:pt idx="155">
                  <c:v>12.382382712</c:v>
                </c:pt>
                <c:pt idx="156">
                  <c:v>12.271803308000001</c:v>
                </c:pt>
                <c:pt idx="157">
                  <c:v>12.882823950000001</c:v>
                </c:pt>
                <c:pt idx="158">
                  <c:v>13.087591178</c:v>
                </c:pt>
                <c:pt idx="159">
                  <c:v>12.517139573</c:v>
                </c:pt>
                <c:pt idx="160">
                  <c:v>12.483097896</c:v>
                </c:pt>
                <c:pt idx="161">
                  <c:v>13.094191645</c:v>
                </c:pt>
                <c:pt idx="162">
                  <c:v>13.318879894</c:v>
                </c:pt>
                <c:pt idx="163">
                  <c:v>12.76936246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'Electricity-Q'!$A$209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'Electricity-Q'!$D$41:$D$204</c:f>
              <c:numCache>
                <c:formatCode>0.00</c:formatCode>
                <c:ptCount val="164"/>
                <c:pt idx="2">
                  <c:v>15.639105871618895</c:v>
                </c:pt>
                <c:pt idx="3">
                  <c:v>15.235473423620558</c:v>
                </c:pt>
                <c:pt idx="4">
                  <c:v>14.943120202110141</c:v>
                </c:pt>
                <c:pt idx="5">
                  <c:v>16.323755290885828</c:v>
                </c:pt>
                <c:pt idx="6">
                  <c:v>16.617826464695579</c:v>
                </c:pt>
                <c:pt idx="7">
                  <c:v>15.836207467545268</c:v>
                </c:pt>
                <c:pt idx="8">
                  <c:v>14.831793980601155</c:v>
                </c:pt>
                <c:pt idx="9">
                  <c:v>16.22685942271481</c:v>
                </c:pt>
                <c:pt idx="10">
                  <c:v>16.096256695219324</c:v>
                </c:pt>
                <c:pt idx="11">
                  <c:v>15.239296145119072</c:v>
                </c:pt>
                <c:pt idx="12">
                  <c:v>14.185472363694346</c:v>
                </c:pt>
                <c:pt idx="13">
                  <c:v>15.52995029846463</c:v>
                </c:pt>
                <c:pt idx="14">
                  <c:v>15.792309818328357</c:v>
                </c:pt>
                <c:pt idx="15">
                  <c:v>14.976854383624108</c:v>
                </c:pt>
                <c:pt idx="16">
                  <c:v>14.221433454809757</c:v>
                </c:pt>
                <c:pt idx="17">
                  <c:v>15.498005238695724</c:v>
                </c:pt>
                <c:pt idx="18">
                  <c:v>16.15900008016083</c:v>
                </c:pt>
                <c:pt idx="19">
                  <c:v>15.431319565569177</c:v>
                </c:pt>
                <c:pt idx="20">
                  <c:v>14.892584412168434</c:v>
                </c:pt>
                <c:pt idx="21">
                  <c:v>16.491734796134672</c:v>
                </c:pt>
                <c:pt idx="22">
                  <c:v>16.878584393002608</c:v>
                </c:pt>
                <c:pt idx="23">
                  <c:v>16.170827475287798</c:v>
                </c:pt>
                <c:pt idx="24">
                  <c:v>15.925213962271275</c:v>
                </c:pt>
                <c:pt idx="25">
                  <c:v>16.962860346475004</c:v>
                </c:pt>
                <c:pt idx="26">
                  <c:v>17.400883304941622</c:v>
                </c:pt>
                <c:pt idx="27">
                  <c:v>16.673433574842733</c:v>
                </c:pt>
                <c:pt idx="28">
                  <c:v>16.278198521552977</c:v>
                </c:pt>
                <c:pt idx="29">
                  <c:v>17.047524534590501</c:v>
                </c:pt>
                <c:pt idx="30">
                  <c:v>17.757145517664867</c:v>
                </c:pt>
                <c:pt idx="31">
                  <c:v>16.920207893402225</c:v>
                </c:pt>
                <c:pt idx="32">
                  <c:v>16.067347886663114</c:v>
                </c:pt>
                <c:pt idx="33">
                  <c:v>17.340896069820982</c:v>
                </c:pt>
                <c:pt idx="34">
                  <c:v>18.231326431398418</c:v>
                </c:pt>
                <c:pt idx="35">
                  <c:v>17.059158869681919</c:v>
                </c:pt>
                <c:pt idx="36">
                  <c:v>16.259833375876866</c:v>
                </c:pt>
                <c:pt idx="37">
                  <c:v>17.542710062730379</c:v>
                </c:pt>
                <c:pt idx="38">
                  <c:v>17.932024467099168</c:v>
                </c:pt>
                <c:pt idx="39">
                  <c:v>16.684331202861102</c:v>
                </c:pt>
                <c:pt idx="40">
                  <c:v>15.248835312133259</c:v>
                </c:pt>
                <c:pt idx="41">
                  <c:v>16.334236851703082</c:v>
                </c:pt>
                <c:pt idx="42">
                  <c:v>16.606430699724498</c:v>
                </c:pt>
                <c:pt idx="43">
                  <c:v>15.535439380876973</c:v>
                </c:pt>
                <c:pt idx="44">
                  <c:v>14.773934049633155</c:v>
                </c:pt>
                <c:pt idx="45">
                  <c:v>15.701887293239889</c:v>
                </c:pt>
                <c:pt idx="46">
                  <c:v>15.990685879362216</c:v>
                </c:pt>
                <c:pt idx="47">
                  <c:v>15.041840592417508</c:v>
                </c:pt>
                <c:pt idx="48">
                  <c:v>14.227455589616872</c:v>
                </c:pt>
                <c:pt idx="49">
                  <c:v>15.220648498164898</c:v>
                </c:pt>
                <c:pt idx="50">
                  <c:v>15.650527900005082</c:v>
                </c:pt>
                <c:pt idx="51">
                  <c:v>14.645860945710718</c:v>
                </c:pt>
                <c:pt idx="52">
                  <c:v>13.955330981773844</c:v>
                </c:pt>
                <c:pt idx="53">
                  <c:v>14.81668780936867</c:v>
                </c:pt>
                <c:pt idx="54">
                  <c:v>15.298136344646737</c:v>
                </c:pt>
                <c:pt idx="55">
                  <c:v>14.109706434162819</c:v>
                </c:pt>
                <c:pt idx="56">
                  <c:v>13.627630992523041</c:v>
                </c:pt>
                <c:pt idx="57">
                  <c:v>14.491102226323255</c:v>
                </c:pt>
                <c:pt idx="58">
                  <c:v>14.734311073057752</c:v>
                </c:pt>
                <c:pt idx="59">
                  <c:v>13.802426956260545</c:v>
                </c:pt>
                <c:pt idx="60">
                  <c:v>13.291978153547101</c:v>
                </c:pt>
                <c:pt idx="61">
                  <c:v>14.224642457855731</c:v>
                </c:pt>
                <c:pt idx="62">
                  <c:v>14.522274426156935</c:v>
                </c:pt>
                <c:pt idx="63">
                  <c:v>13.739544398653592</c:v>
                </c:pt>
                <c:pt idx="64">
                  <c:v>13.322048308858841</c:v>
                </c:pt>
                <c:pt idx="65">
                  <c:v>14.132457162409077</c:v>
                </c:pt>
                <c:pt idx="66">
                  <c:v>14.40529821906795</c:v>
                </c:pt>
                <c:pt idx="67">
                  <c:v>13.529181807060468</c:v>
                </c:pt>
                <c:pt idx="68">
                  <c:v>12.845338446805872</c:v>
                </c:pt>
                <c:pt idx="69">
                  <c:v>13.907005283178508</c:v>
                </c:pt>
                <c:pt idx="70">
                  <c:v>14.275327605689727</c:v>
                </c:pt>
                <c:pt idx="71">
                  <c:v>13.379495552320298</c:v>
                </c:pt>
                <c:pt idx="72">
                  <c:v>12.694191207070824</c:v>
                </c:pt>
                <c:pt idx="73">
                  <c:v>13.704946262881526</c:v>
                </c:pt>
                <c:pt idx="74">
                  <c:v>14.0179312233783</c:v>
                </c:pt>
                <c:pt idx="75">
                  <c:v>13.089821757377567</c:v>
                </c:pt>
                <c:pt idx="76">
                  <c:v>12.497363149611067</c:v>
                </c:pt>
                <c:pt idx="77">
                  <c:v>13.28705374271218</c:v>
                </c:pt>
                <c:pt idx="78">
                  <c:v>13.465441751345194</c:v>
                </c:pt>
                <c:pt idx="79">
                  <c:v>12.724449325707475</c:v>
                </c:pt>
                <c:pt idx="80">
                  <c:v>11.977298632390262</c:v>
                </c:pt>
                <c:pt idx="81">
                  <c:v>12.806424828790144</c:v>
                </c:pt>
                <c:pt idx="82">
                  <c:v>13.190566680694062</c:v>
                </c:pt>
                <c:pt idx="83">
                  <c:v>12.31270945020451</c:v>
                </c:pt>
                <c:pt idx="84">
                  <c:v>11.846013639714474</c:v>
                </c:pt>
                <c:pt idx="85">
                  <c:v>12.770125646706232</c:v>
                </c:pt>
                <c:pt idx="86">
                  <c:v>12.859890433886735</c:v>
                </c:pt>
                <c:pt idx="87">
                  <c:v>12.083548232504356</c:v>
                </c:pt>
                <c:pt idx="88">
                  <c:v>11.572527095033326</c:v>
                </c:pt>
                <c:pt idx="89">
                  <c:v>12.23633360261733</c:v>
                </c:pt>
                <c:pt idx="90">
                  <c:v>12.321247522382311</c:v>
                </c:pt>
                <c:pt idx="91">
                  <c:v>11.598238800505113</c:v>
                </c:pt>
                <c:pt idx="92">
                  <c:v>11.146978176246773</c:v>
                </c:pt>
                <c:pt idx="93">
                  <c:v>11.765827846672991</c:v>
                </c:pt>
                <c:pt idx="94">
                  <c:v>11.892181596774817</c:v>
                </c:pt>
                <c:pt idx="95">
                  <c:v>11.381772330447337</c:v>
                </c:pt>
                <c:pt idx="96">
                  <c:v>10.821696095780052</c:v>
                </c:pt>
                <c:pt idx="97">
                  <c:v>11.52291684963323</c:v>
                </c:pt>
                <c:pt idx="98">
                  <c:v>11.710915827506186</c:v>
                </c:pt>
                <c:pt idx="99">
                  <c:v>11.00009673186873</c:v>
                </c:pt>
                <c:pt idx="100">
                  <c:v>10.728933944581634</c:v>
                </c:pt>
                <c:pt idx="101">
                  <c:v>11.728863593768169</c:v>
                </c:pt>
                <c:pt idx="102">
                  <c:v>11.941844588041544</c:v>
                </c:pt>
                <c:pt idx="103">
                  <c:v>11.336101109523844</c:v>
                </c:pt>
                <c:pt idx="104">
                  <c:v>10.784337410902468</c:v>
                </c:pt>
                <c:pt idx="105">
                  <c:v>11.296685696938773</c:v>
                </c:pt>
                <c:pt idx="106">
                  <c:v>11.397706126577866</c:v>
                </c:pt>
                <c:pt idx="107">
                  <c:v>10.758965498551067</c:v>
                </c:pt>
                <c:pt idx="108">
                  <c:v>10.437003358456517</c:v>
                </c:pt>
                <c:pt idx="109">
                  <c:v>11.644888021768502</c:v>
                </c:pt>
                <c:pt idx="110">
                  <c:v>11.676119123263428</c:v>
                </c:pt>
                <c:pt idx="111">
                  <c:v>10.956256012248437</c:v>
                </c:pt>
                <c:pt idx="112">
                  <c:v>10.592212693306063</c:v>
                </c:pt>
                <c:pt idx="113">
                  <c:v>11.429196411107908</c:v>
                </c:pt>
                <c:pt idx="114">
                  <c:v>11.734299787035759</c:v>
                </c:pt>
                <c:pt idx="115">
                  <c:v>10.901153354690752</c:v>
                </c:pt>
                <c:pt idx="116">
                  <c:v>10.656407209080546</c:v>
                </c:pt>
                <c:pt idx="117">
                  <c:v>11.619432727226714</c:v>
                </c:pt>
                <c:pt idx="118">
                  <c:v>11.827586189571191</c:v>
                </c:pt>
                <c:pt idx="119">
                  <c:v>11.355442934460367</c:v>
                </c:pt>
                <c:pt idx="120">
                  <c:v>11.51130680087766</c:v>
                </c:pt>
                <c:pt idx="121">
                  <c:v>12.448932156211916</c:v>
                </c:pt>
                <c:pt idx="122">
                  <c:v>12.714070335213291</c:v>
                </c:pt>
                <c:pt idx="123">
                  <c:v>11.869679524592062</c:v>
                </c:pt>
                <c:pt idx="124">
                  <c:v>11.623042823836412</c:v>
                </c:pt>
                <c:pt idx="125">
                  <c:v>12.392275965490594</c:v>
                </c:pt>
                <c:pt idx="126">
                  <c:v>12.523089275790166</c:v>
                </c:pt>
                <c:pt idx="127">
                  <c:v>11.88514643078436</c:v>
                </c:pt>
                <c:pt idx="128">
                  <c:v>11.355067342804485</c:v>
                </c:pt>
                <c:pt idx="129">
                  <c:v>12.485811358724769</c:v>
                </c:pt>
                <c:pt idx="130">
                  <c:v>12.972952652284453</c:v>
                </c:pt>
                <c:pt idx="131">
                  <c:v>12.487214528423099</c:v>
                </c:pt>
                <c:pt idx="132">
                  <c:v>12.369868725165778</c:v>
                </c:pt>
                <c:pt idx="133">
                  <c:v>12.936992872587028</c:v>
                </c:pt>
                <c:pt idx="134">
                  <c:v>13.05480117677773</c:v>
                </c:pt>
                <c:pt idx="135">
                  <c:v>12.220697424922497</c:v>
                </c:pt>
                <c:pt idx="136">
                  <c:v>11.723345195923189</c:v>
                </c:pt>
                <c:pt idx="137">
                  <c:v>12.871245174794955</c:v>
                </c:pt>
                <c:pt idx="138">
                  <c:v>13.003937106276341</c:v>
                </c:pt>
                <c:pt idx="139">
                  <c:v>12.313461549275372</c:v>
                </c:pt>
                <c:pt idx="140">
                  <c:v>11.813197797133187</c:v>
                </c:pt>
                <c:pt idx="141">
                  <c:v>12.469954174263711</c:v>
                </c:pt>
                <c:pt idx="142">
                  <c:v>12.643244490765952</c:v>
                </c:pt>
                <c:pt idx="143">
                  <c:v>12.188793349265042</c:v>
                </c:pt>
                <c:pt idx="144">
                  <c:v>11.915484726123537</c:v>
                </c:pt>
                <c:pt idx="145">
                  <c:v>12.352108891915329</c:v>
                </c:pt>
                <c:pt idx="146">
                  <c:v>12.466194397804662</c:v>
                </c:pt>
                <c:pt idx="147">
                  <c:v>12.02356545666758</c:v>
                </c:pt>
                <c:pt idx="148">
                  <c:v>11.746200575344565</c:v>
                </c:pt>
                <c:pt idx="149">
                  <c:v>12.513676011633114</c:v>
                </c:pt>
                <c:pt idx="150">
                  <c:v>12.701730676522724</c:v>
                </c:pt>
                <c:pt idx="151">
                  <c:v>12.115160230311393</c:v>
                </c:pt>
                <c:pt idx="152">
                  <c:v>11.939326549102983</c:v>
                </c:pt>
                <c:pt idx="153">
                  <c:v>12.683232162123035</c:v>
                </c:pt>
                <c:pt idx="154">
                  <c:v>12.919124500826474</c:v>
                </c:pt>
                <c:pt idx="155">
                  <c:v>12.326201731854677</c:v>
                </c:pt>
                <c:pt idx="156">
                  <c:v>12.311363009141262</c:v>
                </c:pt>
                <c:pt idx="157">
                  <c:v>12.882141852034186</c:v>
                </c:pt>
                <c:pt idx="158">
                  <c:v>13.025682725054983</c:v>
                </c:pt>
                <c:pt idx="159">
                  <c:v>12.362963526994863</c:v>
                </c:pt>
                <c:pt idx="160">
                  <c:v>12.220591153278363</c:v>
                </c:pt>
                <c:pt idx="161">
                  <c:v>12.730993450105583</c:v>
                </c:pt>
                <c:pt idx="162">
                  <c:v>12.887241056466394</c:v>
                </c:pt>
                <c:pt idx="163">
                  <c:v>12.301601797775344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0416"/>
        <c:axId val="197821952"/>
      </c:lineChart>
      <c:catAx>
        <c:axId val="1978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82195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7821952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820416"/>
        <c:crosses val="autoZero"/>
        <c:crossBetween val="between"/>
      </c:valAx>
      <c:catAx>
        <c:axId val="197823488"/>
        <c:scaling>
          <c:orientation val="minMax"/>
        </c:scaling>
        <c:delete val="1"/>
        <c:axPos val="b"/>
        <c:majorTickMark val="out"/>
        <c:minorTickMark val="none"/>
        <c:tickLblPos val="none"/>
        <c:crossAx val="197829376"/>
        <c:crosses val="autoZero"/>
        <c:auto val="1"/>
        <c:lblAlgn val="ctr"/>
        <c:lblOffset val="100"/>
        <c:noMultiLvlLbl val="0"/>
      </c:catAx>
      <c:valAx>
        <c:axId val="1978293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78234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'Electricity-M'!$E$41:$E$532</c:f>
              <c:numCache>
                <c:formatCode>General</c:formatCode>
                <c:ptCount val="492"/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878144"/>
        <c:axId val="1978796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'Electricity-M'!$C$41:$C$532</c:f>
              <c:numCache>
                <c:formatCode>0.00</c:formatCode>
                <c:ptCount val="492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11.45</c:v>
                </c:pt>
                <c:pt idx="445">
                  <c:v>11.63</c:v>
                </c:pt>
                <c:pt idx="446">
                  <c:v>11.61</c:v>
                </c:pt>
                <c:pt idx="447">
                  <c:v>11.92</c:v>
                </c:pt>
                <c:pt idx="448">
                  <c:v>12.41</c:v>
                </c:pt>
                <c:pt idx="449">
                  <c:v>12.54</c:v>
                </c:pt>
                <c:pt idx="450">
                  <c:v>12.65</c:v>
                </c:pt>
                <c:pt idx="451">
                  <c:v>12.52</c:v>
                </c:pt>
                <c:pt idx="452">
                  <c:v>12.51</c:v>
                </c:pt>
                <c:pt idx="453">
                  <c:v>12.36</c:v>
                </c:pt>
                <c:pt idx="454">
                  <c:v>12.09</c:v>
                </c:pt>
                <c:pt idx="455">
                  <c:v>11.72</c:v>
                </c:pt>
                <c:pt idx="456">
                  <c:v>11.65</c:v>
                </c:pt>
                <c:pt idx="457">
                  <c:v>11.92</c:v>
                </c:pt>
                <c:pt idx="458">
                  <c:v>12.24</c:v>
                </c:pt>
                <c:pt idx="459">
                  <c:v>12.3</c:v>
                </c:pt>
                <c:pt idx="460">
                  <c:v>12.84</c:v>
                </c:pt>
                <c:pt idx="461">
                  <c:v>12.98</c:v>
                </c:pt>
                <c:pt idx="462">
                  <c:v>13.05</c:v>
                </c:pt>
                <c:pt idx="463">
                  <c:v>13.02</c:v>
                </c:pt>
                <c:pt idx="464">
                  <c:v>12.94</c:v>
                </c:pt>
                <c:pt idx="465">
                  <c:v>12.59</c:v>
                </c:pt>
                <c:pt idx="466">
                  <c:v>12.46</c:v>
                </c:pt>
                <c:pt idx="467">
                  <c:v>12.15</c:v>
                </c:pt>
                <c:pt idx="468">
                  <c:v>12.1</c:v>
                </c:pt>
                <c:pt idx="469">
                  <c:v>12.29</c:v>
                </c:pt>
                <c:pt idx="470">
                  <c:v>12.45965</c:v>
                </c:pt>
                <c:pt idx="471">
                  <c:v>12.48602</c:v>
                </c:pt>
                <c:pt idx="472">
                  <c:v>12.95449</c:v>
                </c:pt>
                <c:pt idx="473">
                  <c:v>13.12738</c:v>
                </c:pt>
                <c:pt idx="474">
                  <c:v>13.112259999999999</c:v>
                </c:pt>
                <c:pt idx="475">
                  <c:v>13.09299</c:v>
                </c:pt>
                <c:pt idx="476">
                  <c:v>13.05172</c:v>
                </c:pt>
                <c:pt idx="477">
                  <c:v>12.72681</c:v>
                </c:pt>
                <c:pt idx="478">
                  <c:v>12.71306</c:v>
                </c:pt>
                <c:pt idx="479">
                  <c:v>12.19586</c:v>
                </c:pt>
                <c:pt idx="480">
                  <c:v>12.23563</c:v>
                </c:pt>
                <c:pt idx="481">
                  <c:v>12.525600000000001</c:v>
                </c:pt>
                <c:pt idx="482">
                  <c:v>12.74855</c:v>
                </c:pt>
                <c:pt idx="483">
                  <c:v>12.669510000000001</c:v>
                </c:pt>
                <c:pt idx="484">
                  <c:v>13.203609999999999</c:v>
                </c:pt>
                <c:pt idx="485">
                  <c:v>13.329739999999999</c:v>
                </c:pt>
                <c:pt idx="486">
                  <c:v>13.33588</c:v>
                </c:pt>
                <c:pt idx="487">
                  <c:v>13.324630000000001</c:v>
                </c:pt>
                <c:pt idx="488">
                  <c:v>13.29175</c:v>
                </c:pt>
                <c:pt idx="489">
                  <c:v>12.96852</c:v>
                </c:pt>
                <c:pt idx="490">
                  <c:v>12.96302</c:v>
                </c:pt>
                <c:pt idx="491">
                  <c:v>12.454359999999999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'Electricity-M'!$A$537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'Electricity-M'!$D$41:$D$532</c:f>
              <c:numCache>
                <c:formatCode>0.00</c:formatCode>
                <c:ptCount val="492"/>
                <c:pt idx="6">
                  <c:v>16.144576842105266</c:v>
                </c:pt>
                <c:pt idx="7">
                  <c:v>15.236457940663179</c:v>
                </c:pt>
                <c:pt idx="8">
                  <c:v>15.566752777777781</c:v>
                </c:pt>
                <c:pt idx="9">
                  <c:v>15.893624870466324</c:v>
                </c:pt>
                <c:pt idx="10">
                  <c:v>15.432787607573152</c:v>
                </c:pt>
                <c:pt idx="11">
                  <c:v>14.545430136986303</c:v>
                </c:pt>
                <c:pt idx="12">
                  <c:v>14.471092333901195</c:v>
                </c:pt>
                <c:pt idx="13">
                  <c:v>14.722580775716697</c:v>
                </c:pt>
                <c:pt idx="14">
                  <c:v>15.836187919463089</c:v>
                </c:pt>
                <c:pt idx="15">
                  <c:v>16.12387866666667</c:v>
                </c:pt>
                <c:pt idx="16">
                  <c:v>16.46226976744186</c:v>
                </c:pt>
                <c:pt idx="17">
                  <c:v>16.380638677685951</c:v>
                </c:pt>
                <c:pt idx="18">
                  <c:v>16.299813157894739</c:v>
                </c:pt>
                <c:pt idx="19">
                  <c:v>16.992151882160396</c:v>
                </c:pt>
                <c:pt idx="20">
                  <c:v>16.551787275693311</c:v>
                </c:pt>
                <c:pt idx="21">
                  <c:v>16.471177922077924</c:v>
                </c:pt>
                <c:pt idx="22">
                  <c:v>15.984332903225807</c:v>
                </c:pt>
                <c:pt idx="23">
                  <c:v>15.149868378812199</c:v>
                </c:pt>
                <c:pt idx="24">
                  <c:v>14.676888038277513</c:v>
                </c:pt>
                <c:pt idx="25">
                  <c:v>14.606998095238096</c:v>
                </c:pt>
                <c:pt idx="26">
                  <c:v>15.25919116719243</c:v>
                </c:pt>
                <c:pt idx="27">
                  <c:v>15.8783186228482</c:v>
                </c:pt>
                <c:pt idx="28">
                  <c:v>16.46226976744186</c:v>
                </c:pt>
                <c:pt idx="29">
                  <c:v>16.335636923076922</c:v>
                </c:pt>
                <c:pt idx="30">
                  <c:v>16.210937404580154</c:v>
                </c:pt>
                <c:pt idx="31">
                  <c:v>16.112540212443093</c:v>
                </c:pt>
                <c:pt idx="32">
                  <c:v>15.967163909774435</c:v>
                </c:pt>
                <c:pt idx="33">
                  <c:v>15.824387481371087</c:v>
                </c:pt>
                <c:pt idx="34">
                  <c:v>15.381044148148151</c:v>
                </c:pt>
                <c:pt idx="35">
                  <c:v>14.59541443298969</c:v>
                </c:pt>
                <c:pt idx="36">
                  <c:v>14.123105401459853</c:v>
                </c:pt>
                <c:pt idx="37">
                  <c:v>13.980241618497111</c:v>
                </c:pt>
                <c:pt idx="38">
                  <c:v>14.515372818311876</c:v>
                </c:pt>
                <c:pt idx="39">
                  <c:v>15.039892351274789</c:v>
                </c:pt>
                <c:pt idx="40">
                  <c:v>15.53232829131653</c:v>
                </c:pt>
                <c:pt idx="41">
                  <c:v>16.013851523545711</c:v>
                </c:pt>
                <c:pt idx="42">
                  <c:v>15.838357260273975</c:v>
                </c:pt>
                <c:pt idx="43">
                  <c:v>15.687925101763911</c:v>
                </c:pt>
                <c:pt idx="44">
                  <c:v>15.85747311827957</c:v>
                </c:pt>
                <c:pt idx="45">
                  <c:v>15.688776595744681</c:v>
                </c:pt>
                <c:pt idx="46">
                  <c:v>14.902686315789474</c:v>
                </c:pt>
                <c:pt idx="47">
                  <c:v>14.421433550065021</c:v>
                </c:pt>
                <c:pt idx="48">
                  <c:v>14.21805435897436</c:v>
                </c:pt>
                <c:pt idx="49">
                  <c:v>14.038078987341773</c:v>
                </c:pt>
                <c:pt idx="50">
                  <c:v>14.434457927590513</c:v>
                </c:pt>
                <c:pt idx="51">
                  <c:v>14.875054635352285</c:v>
                </c:pt>
                <c:pt idx="52">
                  <c:v>15.595834516523871</c:v>
                </c:pt>
                <c:pt idx="53">
                  <c:v>16.016624484848485</c:v>
                </c:pt>
                <c:pt idx="54">
                  <c:v>16.282898789346248</c:v>
                </c:pt>
                <c:pt idx="55">
                  <c:v>16.165474038461539</c:v>
                </c:pt>
                <c:pt idx="56">
                  <c:v>16.030601191895116</c:v>
                </c:pt>
                <c:pt idx="57">
                  <c:v>15.879190554899647</c:v>
                </c:pt>
                <c:pt idx="58">
                  <c:v>15.436583177570093</c:v>
                </c:pt>
                <c:pt idx="59">
                  <c:v>15.020550925925928</c:v>
                </c:pt>
                <c:pt idx="60">
                  <c:v>14.612152293577983</c:v>
                </c:pt>
                <c:pt idx="61">
                  <c:v>14.747450000000001</c:v>
                </c:pt>
                <c:pt idx="62">
                  <c:v>15.446539051918737</c:v>
                </c:pt>
                <c:pt idx="63">
                  <c:v>15.889508417508418</c:v>
                </c:pt>
                <c:pt idx="64">
                  <c:v>16.572385284280937</c:v>
                </c:pt>
                <c:pt idx="65">
                  <c:v>16.947345856353593</c:v>
                </c:pt>
                <c:pt idx="66">
                  <c:v>17.02000786885246</c:v>
                </c:pt>
                <c:pt idx="67">
                  <c:v>16.890788720173536</c:v>
                </c:pt>
                <c:pt idx="68">
                  <c:v>16.727505048335122</c:v>
                </c:pt>
                <c:pt idx="69">
                  <c:v>16.673776445396147</c:v>
                </c:pt>
                <c:pt idx="70">
                  <c:v>16.099561620469085</c:v>
                </c:pt>
                <c:pt idx="71">
                  <c:v>15.797480977683318</c:v>
                </c:pt>
                <c:pt idx="72">
                  <c:v>15.497320338983052</c:v>
                </c:pt>
                <c:pt idx="73">
                  <c:v>15.946556282998948</c:v>
                </c:pt>
                <c:pt idx="74">
                  <c:v>16.444886166842661</c:v>
                </c:pt>
                <c:pt idx="75">
                  <c:v>16.64133305263158</c:v>
                </c:pt>
                <c:pt idx="76">
                  <c:v>16.977252137643379</c:v>
                </c:pt>
                <c:pt idx="77">
                  <c:v>17.271240412371135</c:v>
                </c:pt>
                <c:pt idx="78">
                  <c:v>17.424679384615388</c:v>
                </c:pt>
                <c:pt idx="79">
                  <c:v>17.389009621289663</c:v>
                </c:pt>
                <c:pt idx="80">
                  <c:v>17.389009621289663</c:v>
                </c:pt>
                <c:pt idx="81">
                  <c:v>17.318106422018349</c:v>
                </c:pt>
                <c:pt idx="82">
                  <c:v>16.613453877551024</c:v>
                </c:pt>
                <c:pt idx="83">
                  <c:v>16.181439508700105</c:v>
                </c:pt>
                <c:pt idx="84">
                  <c:v>16.148382431052095</c:v>
                </c:pt>
                <c:pt idx="85">
                  <c:v>16.131904489795922</c:v>
                </c:pt>
                <c:pt idx="86">
                  <c:v>16.596518654434252</c:v>
                </c:pt>
                <c:pt idx="87">
                  <c:v>16.478931983805669</c:v>
                </c:pt>
                <c:pt idx="88">
                  <c:v>17.126070967741938</c:v>
                </c:pt>
                <c:pt idx="89">
                  <c:v>17.566379074446683</c:v>
                </c:pt>
                <c:pt idx="90">
                  <c:v>17.73240480961924</c:v>
                </c:pt>
                <c:pt idx="91">
                  <c:v>17.679260739260744</c:v>
                </c:pt>
                <c:pt idx="92">
                  <c:v>17.861453386454183</c:v>
                </c:pt>
                <c:pt idx="93">
                  <c:v>17.556488095238098</c:v>
                </c:pt>
                <c:pt idx="94">
                  <c:v>17.037607912957473</c:v>
                </c:pt>
                <c:pt idx="95">
                  <c:v>16.289096646942802</c:v>
                </c:pt>
                <c:pt idx="96">
                  <c:v>15.715206268364351</c:v>
                </c:pt>
                <c:pt idx="97">
                  <c:v>16.098580896686162</c:v>
                </c:pt>
                <c:pt idx="98">
                  <c:v>16.510264723032073</c:v>
                </c:pt>
                <c:pt idx="99">
                  <c:v>16.674754695062926</c:v>
                </c:pt>
                <c:pt idx="100">
                  <c:v>17.326472657004835</c:v>
                </c:pt>
                <c:pt idx="101">
                  <c:v>17.975676759884283</c:v>
                </c:pt>
                <c:pt idx="102">
                  <c:v>18.133271853986553</c:v>
                </c:pt>
                <c:pt idx="103">
                  <c:v>18.307179310344829</c:v>
                </c:pt>
                <c:pt idx="104">
                  <c:v>18.254723209169057</c:v>
                </c:pt>
                <c:pt idx="105">
                  <c:v>17.960738344433874</c:v>
                </c:pt>
                <c:pt idx="106">
                  <c:v>17.030293637226972</c:v>
                </c:pt>
                <c:pt idx="107">
                  <c:v>16.32703469194313</c:v>
                </c:pt>
                <c:pt idx="108">
                  <c:v>16.296141532639549</c:v>
                </c:pt>
                <c:pt idx="109">
                  <c:v>15.98218476011289</c:v>
                </c:pt>
                <c:pt idx="110">
                  <c:v>16.570168539325842</c:v>
                </c:pt>
                <c:pt idx="111">
                  <c:v>16.980241495327103</c:v>
                </c:pt>
                <c:pt idx="112">
                  <c:v>17.60889552238806</c:v>
                </c:pt>
                <c:pt idx="113">
                  <c:v>17.998748279069769</c:v>
                </c:pt>
                <c:pt idx="114">
                  <c:v>17.965324419684311</c:v>
                </c:pt>
                <c:pt idx="115">
                  <c:v>17.932024467099168</c:v>
                </c:pt>
                <c:pt idx="116">
                  <c:v>17.89884773358002</c:v>
                </c:pt>
                <c:pt idx="117">
                  <c:v>17.615387281105992</c:v>
                </c:pt>
                <c:pt idx="118">
                  <c:v>16.668677431192659</c:v>
                </c:pt>
                <c:pt idx="119">
                  <c:v>15.946101187214614</c:v>
                </c:pt>
                <c:pt idx="120">
                  <c:v>14.857485568698818</c:v>
                </c:pt>
                <c:pt idx="121">
                  <c:v>15.357782023701004</c:v>
                </c:pt>
                <c:pt idx="122">
                  <c:v>15.615265114573788</c:v>
                </c:pt>
                <c:pt idx="123">
                  <c:v>16.10687455381785</c:v>
                </c:pt>
                <c:pt idx="124">
                  <c:v>16.21407713761468</c:v>
                </c:pt>
                <c:pt idx="125">
                  <c:v>16.629300109689211</c:v>
                </c:pt>
                <c:pt idx="126">
                  <c:v>16.700308675799086</c:v>
                </c:pt>
                <c:pt idx="127">
                  <c:v>16.577425547445255</c:v>
                </c:pt>
                <c:pt idx="128">
                  <c:v>16.538594836363636</c:v>
                </c:pt>
                <c:pt idx="129">
                  <c:v>15.973281597096189</c:v>
                </c:pt>
                <c:pt idx="130">
                  <c:v>15.81610579710145</c:v>
                </c:pt>
                <c:pt idx="131">
                  <c:v>14.928465631768951</c:v>
                </c:pt>
                <c:pt idx="132">
                  <c:v>14.678610915619389</c:v>
                </c:pt>
                <c:pt idx="133">
                  <c:v>14.668304472271913</c:v>
                </c:pt>
                <c:pt idx="134">
                  <c:v>15.015585454545455</c:v>
                </c:pt>
                <c:pt idx="135">
                  <c:v>15.200211109139309</c:v>
                </c:pt>
                <c:pt idx="136">
                  <c:v>15.598364814159293</c:v>
                </c:pt>
                <c:pt idx="137">
                  <c:v>16.215698325991191</c:v>
                </c:pt>
                <c:pt idx="138">
                  <c:v>16.172950439367312</c:v>
                </c:pt>
                <c:pt idx="139">
                  <c:v>16.019627226596675</c:v>
                </c:pt>
                <c:pt idx="140">
                  <c:v>15.758042476024412</c:v>
                </c:pt>
                <c:pt idx="141">
                  <c:v>15.655379965217392</c:v>
                </c:pt>
                <c:pt idx="142">
                  <c:v>15.110385511265166</c:v>
                </c:pt>
                <c:pt idx="143">
                  <c:v>14.471892110726644</c:v>
                </c:pt>
                <c:pt idx="144">
                  <c:v>14.076186758620691</c:v>
                </c:pt>
                <c:pt idx="145">
                  <c:v>14.194103339070569</c:v>
                </c:pt>
                <c:pt idx="146">
                  <c:v>14.461362128755367</c:v>
                </c:pt>
                <c:pt idx="147">
                  <c:v>14.697117406143347</c:v>
                </c:pt>
                <c:pt idx="148">
                  <c:v>15.22187860425532</c:v>
                </c:pt>
                <c:pt idx="149">
                  <c:v>15.677289220338984</c:v>
                </c:pt>
                <c:pt idx="150">
                  <c:v>15.730613333333334</c:v>
                </c:pt>
                <c:pt idx="151">
                  <c:v>15.724003831932773</c:v>
                </c:pt>
                <c:pt idx="152">
                  <c:v>15.480503163179916</c:v>
                </c:pt>
                <c:pt idx="153">
                  <c:v>15.153343119266056</c:v>
                </c:pt>
                <c:pt idx="154">
                  <c:v>14.632216392352452</c:v>
                </c:pt>
                <c:pt idx="155">
                  <c:v>14.231839072079536</c:v>
                </c:pt>
                <c:pt idx="156">
                  <c:v>13.958972475247526</c:v>
                </c:pt>
                <c:pt idx="157">
                  <c:v>13.932459342105265</c:v>
                </c:pt>
                <c:pt idx="158">
                  <c:v>13.979906775777415</c:v>
                </c:pt>
                <c:pt idx="159">
                  <c:v>14.414404419171406</c:v>
                </c:pt>
                <c:pt idx="160">
                  <c:v>14.725990493128537</c:v>
                </c:pt>
                <c:pt idx="161">
                  <c:v>15.248934601128122</c:v>
                </c:pt>
                <c:pt idx="162">
                  <c:v>15.351562409638554</c:v>
                </c:pt>
                <c:pt idx="163">
                  <c:v>15.370514955823291</c:v>
                </c:pt>
                <c:pt idx="164">
                  <c:v>15.163403717948718</c:v>
                </c:pt>
                <c:pt idx="165">
                  <c:v>14.808603700159493</c:v>
                </c:pt>
                <c:pt idx="166">
                  <c:v>14.093829896743449</c:v>
                </c:pt>
                <c:pt idx="167">
                  <c:v>13.582132889944578</c:v>
                </c:pt>
                <c:pt idx="168">
                  <c:v>13.287741615686278</c:v>
                </c:pt>
                <c:pt idx="169">
                  <c:v>13.807300062500003</c:v>
                </c:pt>
                <c:pt idx="170">
                  <c:v>13.908015054432349</c:v>
                </c:pt>
                <c:pt idx="171">
                  <c:v>14.095312955779676</c:v>
                </c:pt>
                <c:pt idx="172">
                  <c:v>14.585239473276532</c:v>
                </c:pt>
                <c:pt idx="173">
                  <c:v>14.749720585065436</c:v>
                </c:pt>
                <c:pt idx="174">
                  <c:v>14.826555095785443</c:v>
                </c:pt>
                <c:pt idx="175">
                  <c:v>14.810205106382979</c:v>
                </c:pt>
                <c:pt idx="176">
                  <c:v>14.567141554716983</c:v>
                </c:pt>
                <c:pt idx="177">
                  <c:v>14.256605337331335</c:v>
                </c:pt>
                <c:pt idx="178">
                  <c:v>13.801054181002245</c:v>
                </c:pt>
                <c:pt idx="179">
                  <c:v>13.397981400894189</c:v>
                </c:pt>
                <c:pt idx="180">
                  <c:v>12.997900994803269</c:v>
                </c:pt>
                <c:pt idx="181">
                  <c:v>13.320842077151337</c:v>
                </c:pt>
                <c:pt idx="182">
                  <c:v>13.635921127596438</c:v>
                </c:pt>
                <c:pt idx="183">
                  <c:v>13.954951946706146</c:v>
                </c:pt>
                <c:pt idx="184">
                  <c:v>14.181913569321535</c:v>
                </c:pt>
                <c:pt idx="185">
                  <c:v>14.469850941176469</c:v>
                </c:pt>
                <c:pt idx="186">
                  <c:v>14.552549779735683</c:v>
                </c:pt>
                <c:pt idx="187">
                  <c:v>14.561757364568081</c:v>
                </c:pt>
                <c:pt idx="188">
                  <c:v>14.450348087591241</c:v>
                </c:pt>
                <c:pt idx="189">
                  <c:v>14.326094285714287</c:v>
                </c:pt>
                <c:pt idx="190">
                  <c:v>13.630154078374458</c:v>
                </c:pt>
                <c:pt idx="191">
                  <c:v>13.334597337192475</c:v>
                </c:pt>
                <c:pt idx="192">
                  <c:v>13.154341518438178</c:v>
                </c:pt>
                <c:pt idx="193">
                  <c:v>13.262064704184704</c:v>
                </c:pt>
                <c:pt idx="194">
                  <c:v>13.604549130122216</c:v>
                </c:pt>
                <c:pt idx="195">
                  <c:v>13.626051362984221</c:v>
                </c:pt>
                <c:pt idx="196">
                  <c:v>14.204845182534003</c:v>
                </c:pt>
                <c:pt idx="197">
                  <c:v>14.55165944325482</c:v>
                </c:pt>
                <c:pt idx="198">
                  <c:v>14.392671487544485</c:v>
                </c:pt>
                <c:pt idx="199">
                  <c:v>14.412280681818183</c:v>
                </c:pt>
                <c:pt idx="200">
                  <c:v>14.415083656980865</c:v>
                </c:pt>
                <c:pt idx="201">
                  <c:v>14.104265518701483</c:v>
                </c:pt>
                <c:pt idx="202">
                  <c:v>13.549803462350457</c:v>
                </c:pt>
                <c:pt idx="203">
                  <c:v>13.049886886858751</c:v>
                </c:pt>
                <c:pt idx="204">
                  <c:v>12.805908963585434</c:v>
                </c:pt>
                <c:pt idx="205">
                  <c:v>12.877996869322152</c:v>
                </c:pt>
                <c:pt idx="206">
                  <c:v>12.860023391486392</c:v>
                </c:pt>
                <c:pt idx="207">
                  <c:v>13.356800333796942</c:v>
                </c:pt>
                <c:pt idx="208">
                  <c:v>14.023372704576978</c:v>
                </c:pt>
                <c:pt idx="209">
                  <c:v>14.307990297990299</c:v>
                </c:pt>
                <c:pt idx="210">
                  <c:v>14.271857494809689</c:v>
                </c:pt>
                <c:pt idx="211">
                  <c:v>14.242288729281769</c:v>
                </c:pt>
                <c:pt idx="212">
                  <c:v>14.320282482758623</c:v>
                </c:pt>
                <c:pt idx="213">
                  <c:v>14.212652362637362</c:v>
                </c:pt>
                <c:pt idx="214">
                  <c:v>13.284826191780823</c:v>
                </c:pt>
                <c:pt idx="215">
                  <c:v>12.773731127819548</c:v>
                </c:pt>
                <c:pt idx="216">
                  <c:v>12.515675953520164</c:v>
                </c:pt>
                <c:pt idx="217">
                  <c:v>12.642394764826175</c:v>
                </c:pt>
                <c:pt idx="218">
                  <c:v>12.992994697484704</c:v>
                </c:pt>
                <c:pt idx="219">
                  <c:v>13.336824347826088</c:v>
                </c:pt>
                <c:pt idx="220">
                  <c:v>13.677634983050849</c:v>
                </c:pt>
                <c:pt idx="221">
                  <c:v>14.023538661257605</c:v>
                </c:pt>
                <c:pt idx="222">
                  <c:v>14.023990188679246</c:v>
                </c:pt>
                <c:pt idx="223">
                  <c:v>14.046698684563758</c:v>
                </c:pt>
                <c:pt idx="224">
                  <c:v>13.986864835900869</c:v>
                </c:pt>
                <c:pt idx="225">
                  <c:v>13.551070522088354</c:v>
                </c:pt>
                <c:pt idx="226">
                  <c:v>13.089592469959948</c:v>
                </c:pt>
                <c:pt idx="227">
                  <c:v>12.701867661558962</c:v>
                </c:pt>
                <c:pt idx="228">
                  <c:v>12.307506445182725</c:v>
                </c:pt>
                <c:pt idx="229">
                  <c:v>12.525070854870776</c:v>
                </c:pt>
                <c:pt idx="230">
                  <c:v>12.703094497354497</c:v>
                </c:pt>
                <c:pt idx="231">
                  <c:v>13.072574914361002</c:v>
                </c:pt>
                <c:pt idx="232">
                  <c:v>13.232951847468771</c:v>
                </c:pt>
                <c:pt idx="233">
                  <c:v>13.501077585301839</c:v>
                </c:pt>
                <c:pt idx="234">
                  <c:v>13.607083617300134</c:v>
                </c:pt>
                <c:pt idx="235">
                  <c:v>13.549521098757358</c:v>
                </c:pt>
                <c:pt idx="236">
                  <c:v>13.208166845199219</c:v>
                </c:pt>
                <c:pt idx="237">
                  <c:v>13.296723648208472</c:v>
                </c:pt>
                <c:pt idx="238">
                  <c:v>12.68069610930384</c:v>
                </c:pt>
                <c:pt idx="239">
                  <c:v>12.296249408706954</c:v>
                </c:pt>
                <c:pt idx="240">
                  <c:v>11.820839043309631</c:v>
                </c:pt>
                <c:pt idx="241">
                  <c:v>11.889299045161289</c:v>
                </c:pt>
                <c:pt idx="242">
                  <c:v>12.275948090032154</c:v>
                </c:pt>
                <c:pt idx="243">
                  <c:v>12.455501652786676</c:v>
                </c:pt>
                <c:pt idx="244">
                  <c:v>12.884217186700766</c:v>
                </c:pt>
                <c:pt idx="245">
                  <c:v>13.025188768347162</c:v>
                </c:pt>
                <c:pt idx="246">
                  <c:v>13.120533859872612</c:v>
                </c:pt>
                <c:pt idx="247">
                  <c:v>13.29897272264631</c:v>
                </c:pt>
                <c:pt idx="248">
                  <c:v>13.152069549778059</c:v>
                </c:pt>
                <c:pt idx="249">
                  <c:v>12.931518735777498</c:v>
                </c:pt>
                <c:pt idx="250">
                  <c:v>12.266310018903594</c:v>
                </c:pt>
                <c:pt idx="251">
                  <c:v>11.849868057825269</c:v>
                </c:pt>
                <c:pt idx="252">
                  <c:v>11.649930388958596</c:v>
                </c:pt>
                <c:pt idx="253">
                  <c:v>11.790572423293677</c:v>
                </c:pt>
                <c:pt idx="254">
                  <c:v>12.167107684605757</c:v>
                </c:pt>
                <c:pt idx="255">
                  <c:v>12.366091907442154</c:v>
                </c:pt>
                <c:pt idx="256">
                  <c:v>12.764522076297688</c:v>
                </c:pt>
                <c:pt idx="257">
                  <c:v>13.123573483146068</c:v>
                </c:pt>
                <c:pt idx="258">
                  <c:v>12.857128478802991</c:v>
                </c:pt>
                <c:pt idx="259">
                  <c:v>12.913190049751245</c:v>
                </c:pt>
                <c:pt idx="260">
                  <c:v>12.807959057071962</c:v>
                </c:pt>
                <c:pt idx="261">
                  <c:v>12.550399554179569</c:v>
                </c:pt>
                <c:pt idx="262">
                  <c:v>12.038734693877553</c:v>
                </c:pt>
                <c:pt idx="263">
                  <c:v>11.710459678615573</c:v>
                </c:pt>
                <c:pt idx="264">
                  <c:v>11.462956197530865</c:v>
                </c:pt>
                <c:pt idx="265">
                  <c:v>11.608610024691357</c:v>
                </c:pt>
                <c:pt idx="266">
                  <c:v>11.666871555555554</c:v>
                </c:pt>
                <c:pt idx="267">
                  <c:v>11.972529075215784</c:v>
                </c:pt>
                <c:pt idx="268">
                  <c:v>12.320378892988932</c:v>
                </c:pt>
                <c:pt idx="269">
                  <c:v>12.363218525798526</c:v>
                </c:pt>
                <c:pt idx="270">
                  <c:v>12.405207941176473</c:v>
                </c:pt>
                <c:pt idx="271">
                  <c:v>12.375583500611997</c:v>
                </c:pt>
                <c:pt idx="272">
                  <c:v>12.165969761467888</c:v>
                </c:pt>
                <c:pt idx="273">
                  <c:v>11.877140939597316</c:v>
                </c:pt>
                <c:pt idx="274">
                  <c:v>11.560706691042046</c:v>
                </c:pt>
                <c:pt idx="275">
                  <c:v>11.367377518248176</c:v>
                </c:pt>
                <c:pt idx="276">
                  <c:v>10.859567310261081</c:v>
                </c:pt>
                <c:pt idx="277">
                  <c:v>11.346671912568306</c:v>
                </c:pt>
                <c:pt idx="278">
                  <c:v>11.311150970873788</c:v>
                </c:pt>
                <c:pt idx="279">
                  <c:v>11.506388957203134</c:v>
                </c:pt>
                <c:pt idx="280">
                  <c:v>11.755316771084336</c:v>
                </c:pt>
                <c:pt idx="281">
                  <c:v>11.982747325301204</c:v>
                </c:pt>
                <c:pt idx="282">
                  <c:v>12.017358176364729</c:v>
                </c:pt>
                <c:pt idx="283">
                  <c:v>11.889745445840814</c:v>
                </c:pt>
                <c:pt idx="284">
                  <c:v>11.75577420738975</c:v>
                </c:pt>
                <c:pt idx="285">
                  <c:v>11.748831076740034</c:v>
                </c:pt>
                <c:pt idx="286">
                  <c:v>11.335569643705464</c:v>
                </c:pt>
                <c:pt idx="287">
                  <c:v>11.099028720379147</c:v>
                </c:pt>
                <c:pt idx="288">
                  <c:v>10.676003969285293</c:v>
                </c:pt>
                <c:pt idx="289">
                  <c:v>10.701443717647059</c:v>
                </c:pt>
                <c:pt idx="290">
                  <c:v>11.163215953216374</c:v>
                </c:pt>
                <c:pt idx="291">
                  <c:v>11.252589116442365</c:v>
                </c:pt>
                <c:pt idx="292">
                  <c:v>11.49474140186916</c:v>
                </c:pt>
                <c:pt idx="293">
                  <c:v>11.7294468757259</c:v>
                </c:pt>
                <c:pt idx="294">
                  <c:v>11.763802617255354</c:v>
                </c:pt>
                <c:pt idx="295">
                  <c:v>11.791128523451071</c:v>
                </c:pt>
                <c:pt idx="296">
                  <c:v>11.566893963133641</c:v>
                </c:pt>
                <c:pt idx="297">
                  <c:v>11.519802231167338</c:v>
                </c:pt>
                <c:pt idx="298">
                  <c:v>11.039422962112516</c:v>
                </c:pt>
                <c:pt idx="299">
                  <c:v>10.568161191294388</c:v>
                </c:pt>
                <c:pt idx="300">
                  <c:v>10.387042232346243</c:v>
                </c:pt>
                <c:pt idx="301">
                  <c:v>10.779045272727272</c:v>
                </c:pt>
                <c:pt idx="302">
                  <c:v>11.148100760931291</c:v>
                </c:pt>
                <c:pt idx="303">
                  <c:v>11.3164106122449</c:v>
                </c:pt>
                <c:pt idx="304">
                  <c:v>11.751380349689793</c:v>
                </c:pt>
                <c:pt idx="305">
                  <c:v>12.043612515475523</c:v>
                </c:pt>
                <c:pt idx="306">
                  <c:v>12.010775512965051</c:v>
                </c:pt>
                <c:pt idx="307">
                  <c:v>11.984173573844421</c:v>
                </c:pt>
                <c:pt idx="308">
                  <c:v>11.817833037619316</c:v>
                </c:pt>
                <c:pt idx="309">
                  <c:v>11.744816036036037</c:v>
                </c:pt>
                <c:pt idx="310">
                  <c:v>11.272867695774648</c:v>
                </c:pt>
                <c:pt idx="311">
                  <c:v>11.02650376550169</c:v>
                </c:pt>
                <c:pt idx="312">
                  <c:v>10.715761080472708</c:v>
                </c:pt>
                <c:pt idx="313">
                  <c:v>10.856774426966291</c:v>
                </c:pt>
                <c:pt idx="314">
                  <c:v>10.799925288515405</c:v>
                </c:pt>
                <c:pt idx="315">
                  <c:v>11.014938672615727</c:v>
                </c:pt>
                <c:pt idx="316">
                  <c:v>11.357590462395546</c:v>
                </c:pt>
                <c:pt idx="317">
                  <c:v>11.469508997772829</c:v>
                </c:pt>
                <c:pt idx="318">
                  <c:v>11.5620008</c:v>
                </c:pt>
                <c:pt idx="319">
                  <c:v>11.399247778393354</c:v>
                </c:pt>
                <c:pt idx="320">
                  <c:v>11.210672168141594</c:v>
                </c:pt>
                <c:pt idx="321">
                  <c:v>11.029660176600443</c:v>
                </c:pt>
                <c:pt idx="322">
                  <c:v>10.803421223140498</c:v>
                </c:pt>
                <c:pt idx="323">
                  <c:v>10.487075555555556</c:v>
                </c:pt>
                <c:pt idx="324">
                  <c:v>10.337752464403067</c:v>
                </c:pt>
                <c:pt idx="325">
                  <c:v>10.307150239651417</c:v>
                </c:pt>
                <c:pt idx="326">
                  <c:v>10.71375377922784</c:v>
                </c:pt>
                <c:pt idx="327">
                  <c:v>11.360044454148472</c:v>
                </c:pt>
                <c:pt idx="328">
                  <c:v>11.597994576271187</c:v>
                </c:pt>
                <c:pt idx="329">
                  <c:v>11.920385581649374</c:v>
                </c:pt>
                <c:pt idx="330">
                  <c:v>11.830072030484487</c:v>
                </c:pt>
                <c:pt idx="331">
                  <c:v>11.79156544173442</c:v>
                </c:pt>
                <c:pt idx="332">
                  <c:v>11.370913365748244</c:v>
                </c:pt>
                <c:pt idx="333">
                  <c:v>11.293882747431043</c:v>
                </c:pt>
                <c:pt idx="334">
                  <c:v>11.121968778378379</c:v>
                </c:pt>
                <c:pt idx="335">
                  <c:v>10.557743180592995</c:v>
                </c:pt>
                <c:pt idx="336">
                  <c:v>10.436413354804079</c:v>
                </c:pt>
                <c:pt idx="337">
                  <c:v>10.527799335832889</c:v>
                </c:pt>
                <c:pt idx="338">
                  <c:v>10.871022469267771</c:v>
                </c:pt>
                <c:pt idx="339">
                  <c:v>11.243946937033085</c:v>
                </c:pt>
                <c:pt idx="340">
                  <c:v>11.371678767268865</c:v>
                </c:pt>
                <c:pt idx="341">
                  <c:v>11.604346045526732</c:v>
                </c:pt>
                <c:pt idx="342">
                  <c:v>11.679418889476468</c:v>
                </c:pt>
                <c:pt idx="343">
                  <c:v>11.847845665961946</c:v>
                </c:pt>
                <c:pt idx="344">
                  <c:v>11.673640084299263</c:v>
                </c:pt>
                <c:pt idx="345">
                  <c:v>11.191985115303984</c:v>
                </c:pt>
                <c:pt idx="346">
                  <c:v>11.028661617110069</c:v>
                </c:pt>
                <c:pt idx="347">
                  <c:v>10.56092820031299</c:v>
                </c:pt>
                <c:pt idx="348">
                  <c:v>10.467918580375784</c:v>
                </c:pt>
                <c:pt idx="349">
                  <c:v>10.718728731808733</c:v>
                </c:pt>
                <c:pt idx="350">
                  <c:v>10.826507053340238</c:v>
                </c:pt>
                <c:pt idx="351">
                  <c:v>11.219330056788849</c:v>
                </c:pt>
                <c:pt idx="352">
                  <c:v>11.639516322314051</c:v>
                </c:pt>
                <c:pt idx="353">
                  <c:v>11.90150430562726</c:v>
                </c:pt>
                <c:pt idx="354">
                  <c:v>11.804013340174448</c:v>
                </c:pt>
                <c:pt idx="355">
                  <c:v>11.924302253952066</c:v>
                </c:pt>
                <c:pt idx="356">
                  <c:v>11.762352474849095</c:v>
                </c:pt>
                <c:pt idx="357">
                  <c:v>11.531305956805625</c:v>
                </c:pt>
                <c:pt idx="358">
                  <c:v>11.601426592629986</c:v>
                </c:pt>
                <c:pt idx="359">
                  <c:v>11.017781928319032</c:v>
                </c:pt>
                <c:pt idx="360">
                  <c:v>11.306624987456097</c:v>
                </c:pt>
                <c:pt idx="361">
                  <c:v>11.596791173520563</c:v>
                </c:pt>
                <c:pt idx="362">
                  <c:v>11.662079639459186</c:v>
                </c:pt>
                <c:pt idx="363">
                  <c:v>12.133029118086696</c:v>
                </c:pt>
                <c:pt idx="364">
                  <c:v>12.436796383507204</c:v>
                </c:pt>
                <c:pt idx="365">
                  <c:v>12.686607135777999</c:v>
                </c:pt>
                <c:pt idx="366">
                  <c:v>12.745750773780189</c:v>
                </c:pt>
                <c:pt idx="367">
                  <c:v>12.666308380765457</c:v>
                </c:pt>
                <c:pt idx="368">
                  <c:v>12.728765522682446</c:v>
                </c:pt>
                <c:pt idx="369">
                  <c:v>12.364776305101536</c:v>
                </c:pt>
                <c:pt idx="370">
                  <c:v>11.891409188118811</c:v>
                </c:pt>
                <c:pt idx="371">
                  <c:v>11.431996691285081</c:v>
                </c:pt>
                <c:pt idx="372">
                  <c:v>11.668229240501976</c:v>
                </c:pt>
                <c:pt idx="373">
                  <c:v>11.426735518494217</c:v>
                </c:pt>
                <c:pt idx="374">
                  <c:v>11.804396671992517</c:v>
                </c:pt>
                <c:pt idx="375">
                  <c:v>12.18162976921284</c:v>
                </c:pt>
                <c:pt idx="376">
                  <c:v>12.291265430098425</c:v>
                </c:pt>
                <c:pt idx="377">
                  <c:v>12.627211403534169</c:v>
                </c:pt>
                <c:pt idx="378">
                  <c:v>12.582035635323191</c:v>
                </c:pt>
                <c:pt idx="379">
                  <c:v>12.578158031849066</c:v>
                </c:pt>
                <c:pt idx="380">
                  <c:v>12.400623514123916</c:v>
                </c:pt>
                <c:pt idx="381">
                  <c:v>12.204591730006216</c:v>
                </c:pt>
                <c:pt idx="382">
                  <c:v>11.975124695257879</c:v>
                </c:pt>
                <c:pt idx="383">
                  <c:v>11.527624375133012</c:v>
                </c:pt>
                <c:pt idx="384">
                  <c:v>11.276717637410806</c:v>
                </c:pt>
                <c:pt idx="385">
                  <c:v>11.271706648737348</c:v>
                </c:pt>
                <c:pt idx="386">
                  <c:v>11.552104681233837</c:v>
                </c:pt>
                <c:pt idx="387">
                  <c:v>12.054828205775397</c:v>
                </c:pt>
                <c:pt idx="388">
                  <c:v>12.499232742277238</c:v>
                </c:pt>
                <c:pt idx="389">
                  <c:v>12.771091100555036</c:v>
                </c:pt>
                <c:pt idx="390">
                  <c:v>13.003741936662163</c:v>
                </c:pt>
                <c:pt idx="391">
                  <c:v>13.044705875897389</c:v>
                </c:pt>
                <c:pt idx="392">
                  <c:v>12.850293379386597</c:v>
                </c:pt>
                <c:pt idx="393">
                  <c:v>12.842130703472431</c:v>
                </c:pt>
                <c:pt idx="394">
                  <c:v>12.641877261872928</c:v>
                </c:pt>
                <c:pt idx="395">
                  <c:v>12.121765163341184</c:v>
                </c:pt>
                <c:pt idx="396">
                  <c:v>12.224769224235962</c:v>
                </c:pt>
                <c:pt idx="397">
                  <c:v>12.402265372229143</c:v>
                </c:pt>
                <c:pt idx="398">
                  <c:v>12.525564253276546</c:v>
                </c:pt>
                <c:pt idx="399">
                  <c:v>12.757009811526547</c:v>
                </c:pt>
                <c:pt idx="400">
                  <c:v>13.048414605064266</c:v>
                </c:pt>
                <c:pt idx="401">
                  <c:v>12.973965976069652</c:v>
                </c:pt>
                <c:pt idx="402">
                  <c:v>13.021788325587027</c:v>
                </c:pt>
                <c:pt idx="403">
                  <c:v>13.07690059179837</c:v>
                </c:pt>
                <c:pt idx="404">
                  <c:v>13.073561375144193</c:v>
                </c:pt>
                <c:pt idx="405">
                  <c:v>12.696583883348961</c:v>
                </c:pt>
                <c:pt idx="406">
                  <c:v>12.230592780135707</c:v>
                </c:pt>
                <c:pt idx="407">
                  <c:v>11.833405936129784</c:v>
                </c:pt>
                <c:pt idx="408">
                  <c:v>11.380913006694623</c:v>
                </c:pt>
                <c:pt idx="409">
                  <c:v>11.826140748615849</c:v>
                </c:pt>
                <c:pt idx="410">
                  <c:v>12.061056033273063</c:v>
                </c:pt>
                <c:pt idx="411">
                  <c:v>12.709494496396095</c:v>
                </c:pt>
                <c:pt idx="412">
                  <c:v>12.933287643241753</c:v>
                </c:pt>
                <c:pt idx="413">
                  <c:v>12.938706310802537</c:v>
                </c:pt>
                <c:pt idx="414">
                  <c:v>13.055530746076606</c:v>
                </c:pt>
                <c:pt idx="415">
                  <c:v>13.025652069767762</c:v>
                </c:pt>
                <c:pt idx="416">
                  <c:v>12.918164883747567</c:v>
                </c:pt>
                <c:pt idx="417">
                  <c:v>12.776387846691168</c:v>
                </c:pt>
                <c:pt idx="418">
                  <c:v>12.486205674211028</c:v>
                </c:pt>
                <c:pt idx="419">
                  <c:v>11.836916941833884</c:v>
                </c:pt>
                <c:pt idx="420">
                  <c:v>11.598009043717331</c:v>
                </c:pt>
                <c:pt idx="421">
                  <c:v>11.76053046362391</c:v>
                </c:pt>
                <c:pt idx="422">
                  <c:v>12.187057190509496</c:v>
                </c:pt>
                <c:pt idx="423">
                  <c:v>12.289761064000713</c:v>
                </c:pt>
                <c:pt idx="424">
                  <c:v>12.518369610751149</c:v>
                </c:pt>
                <c:pt idx="425">
                  <c:v>12.561906520607899</c:v>
                </c:pt>
                <c:pt idx="426">
                  <c:v>12.65530735208656</c:v>
                </c:pt>
                <c:pt idx="427">
                  <c:v>12.618194849656319</c:v>
                </c:pt>
                <c:pt idx="428">
                  <c:v>12.668405406836188</c:v>
                </c:pt>
                <c:pt idx="429">
                  <c:v>12.567234993011803</c:v>
                </c:pt>
                <c:pt idx="430">
                  <c:v>12.236468063938158</c:v>
                </c:pt>
                <c:pt idx="431">
                  <c:v>11.842368883312421</c:v>
                </c:pt>
                <c:pt idx="432">
                  <c:v>11.820803884808065</c:v>
                </c:pt>
                <c:pt idx="433">
                  <c:v>11.896928803907397</c:v>
                </c:pt>
                <c:pt idx="434">
                  <c:v>12.062615853818389</c:v>
                </c:pt>
                <c:pt idx="435">
                  <c:v>12.273024907056708</c:v>
                </c:pt>
                <c:pt idx="436">
                  <c:v>12.273158117883602</c:v>
                </c:pt>
                <c:pt idx="437">
                  <c:v>12.477787863147674</c:v>
                </c:pt>
                <c:pt idx="438">
                  <c:v>12.387176705281211</c:v>
                </c:pt>
                <c:pt idx="439">
                  <c:v>12.490152554684203</c:v>
                </c:pt>
                <c:pt idx="440">
                  <c:v>12.558407297147605</c:v>
                </c:pt>
                <c:pt idx="441">
                  <c:v>12.24897267207788</c:v>
                </c:pt>
                <c:pt idx="442">
                  <c:v>11.991767372254566</c:v>
                </c:pt>
                <c:pt idx="443">
                  <c:v>11.860990651699002</c:v>
                </c:pt>
                <c:pt idx="444">
                  <c:v>11.673376021845458</c:v>
                </c:pt>
                <c:pt idx="445">
                  <c:v>11.787672392537898</c:v>
                </c:pt>
                <c:pt idx="446">
                  <c:v>11.795674016663439</c:v>
                </c:pt>
                <c:pt idx="447">
                  <c:v>12.14058524120308</c:v>
                </c:pt>
                <c:pt idx="448">
                  <c:v>12.622327134790293</c:v>
                </c:pt>
                <c:pt idx="449">
                  <c:v>12.722031997179503</c:v>
                </c:pt>
                <c:pt idx="450">
                  <c:v>12.811760151085931</c:v>
                </c:pt>
                <c:pt idx="451">
                  <c:v>12.656575186472049</c:v>
                </c:pt>
                <c:pt idx="452">
                  <c:v>12.626991106757409</c:v>
                </c:pt>
                <c:pt idx="453">
                  <c:v>12.468654579034899</c:v>
                </c:pt>
                <c:pt idx="454">
                  <c:v>12.18924588314718</c:v>
                </c:pt>
                <c:pt idx="455">
                  <c:v>11.783030136729487</c:v>
                </c:pt>
                <c:pt idx="456">
                  <c:v>11.691183865809263</c:v>
                </c:pt>
                <c:pt idx="457">
                  <c:v>11.950550077329664</c:v>
                </c:pt>
                <c:pt idx="458">
                  <c:v>12.248783273251624</c:v>
                </c:pt>
                <c:pt idx="459">
                  <c:v>12.285379952590588</c:v>
                </c:pt>
                <c:pt idx="460">
                  <c:v>12.78630988816206</c:v>
                </c:pt>
                <c:pt idx="461">
                  <c:v>12.904049817146134</c:v>
                </c:pt>
                <c:pt idx="462">
                  <c:v>12.960098486506508</c:v>
                </c:pt>
                <c:pt idx="463">
                  <c:v>12.940489973000183</c:v>
                </c:pt>
                <c:pt idx="464">
                  <c:v>12.849233871714375</c:v>
                </c:pt>
                <c:pt idx="465">
                  <c:v>12.495010906276683</c:v>
                </c:pt>
                <c:pt idx="466">
                  <c:v>12.401775160608606</c:v>
                </c:pt>
                <c:pt idx="467">
                  <c:v>12.13329840361599</c:v>
                </c:pt>
                <c:pt idx="468">
                  <c:v>12.166110526383072</c:v>
                </c:pt>
                <c:pt idx="469">
                  <c:v>12.330404734975723</c:v>
                </c:pt>
                <c:pt idx="470">
                  <c:v>12.471235455501825</c:v>
                </c:pt>
                <c:pt idx="471">
                  <c:v>12.501624222524972</c:v>
                </c:pt>
                <c:pt idx="472">
                  <c:v>12.95449</c:v>
                </c:pt>
                <c:pt idx="473">
                  <c:v>13.108935427540256</c:v>
                </c:pt>
                <c:pt idx="474">
                  <c:v>13.076443192537791</c:v>
                </c:pt>
                <c:pt idx="475">
                  <c:v>13.032505404913557</c:v>
                </c:pt>
                <c:pt idx="476">
                  <c:v>12.9625595260251</c:v>
                </c:pt>
                <c:pt idx="477">
                  <c:v>12.604461481370798</c:v>
                </c:pt>
                <c:pt idx="478">
                  <c:v>12.557064710199864</c:v>
                </c:pt>
                <c:pt idx="479">
                  <c:v>12.012279611913748</c:v>
                </c:pt>
                <c:pt idx="480">
                  <c:v>12.010221264632092</c:v>
                </c:pt>
                <c:pt idx="481">
                  <c:v>12.26132789169155</c:v>
                </c:pt>
                <c:pt idx="482">
                  <c:v>12.448288621386158</c:v>
                </c:pt>
                <c:pt idx="483">
                  <c:v>12.342579099943729</c:v>
                </c:pt>
                <c:pt idx="484">
                  <c:v>12.836414194413885</c:v>
                </c:pt>
                <c:pt idx="485">
                  <c:v>12.935314628081532</c:v>
                </c:pt>
                <c:pt idx="486">
                  <c:v>12.923579394776723</c:v>
                </c:pt>
                <c:pt idx="487">
                  <c:v>12.892603912950591</c:v>
                </c:pt>
                <c:pt idx="488">
                  <c:v>12.841427749148563</c:v>
                </c:pt>
                <c:pt idx="489">
                  <c:v>12.511291100193638</c:v>
                </c:pt>
                <c:pt idx="490">
                  <c:v>12.488068501849279</c:v>
                </c:pt>
                <c:pt idx="491">
                  <c:v>11.981159466125241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70720"/>
        <c:axId val="197872256"/>
      </c:lineChart>
      <c:dateAx>
        <c:axId val="19787072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872256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97872256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870720"/>
        <c:crosses val="autoZero"/>
        <c:crossBetween val="between"/>
      </c:valAx>
      <c:dateAx>
        <c:axId val="19787814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7879680"/>
        <c:crosses val="autoZero"/>
        <c:auto val="1"/>
        <c:lblOffset val="100"/>
        <c:baseTimeUnit val="months"/>
      </c:dateAx>
      <c:valAx>
        <c:axId val="1978796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78781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Oil-Q'!$A$41:$A$212</c:f>
              <c:strCache>
                <c:ptCount val="172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</c:strCache>
            </c:strRef>
          </c:cat>
          <c:val>
            <c:numRef>
              <c:f>'Crude Oil-Q'!$E$41:$E$212</c:f>
              <c:numCache>
                <c:formatCode>General</c:formatCode>
                <c:ptCount val="172"/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511552"/>
        <c:axId val="16751308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Oil-Q'!$A$41:$A$212</c:f>
              <c:strCache>
                <c:ptCount val="172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</c:strCache>
            </c:strRef>
          </c:cat>
          <c:val>
            <c:numRef>
              <c:f>'Crude Oil-Q'!$C$41:$C$212</c:f>
              <c:numCache>
                <c:formatCode>0.00</c:formatCode>
                <c:ptCount val="172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53.192000057000001</c:v>
                </c:pt>
                <c:pt idx="133">
                  <c:v>62.383008486000001</c:v>
                </c:pt>
                <c:pt idx="134">
                  <c:v>70.432358733000001</c:v>
                </c:pt>
                <c:pt idx="135">
                  <c:v>82.439279459000005</c:v>
                </c:pt>
                <c:pt idx="136">
                  <c:v>89.700056007000001</c:v>
                </c:pt>
                <c:pt idx="137">
                  <c:v>115.84063875</c:v>
                </c:pt>
                <c:pt idx="138">
                  <c:v>112.83819367</c:v>
                </c:pt>
                <c:pt idx="139">
                  <c:v>52.261450775</c:v>
                </c:pt>
                <c:pt idx="140">
                  <c:v>40.482948563999997</c:v>
                </c:pt>
                <c:pt idx="141">
                  <c:v>57.496338540000004</c:v>
                </c:pt>
                <c:pt idx="142">
                  <c:v>66.375164424999994</c:v>
                </c:pt>
                <c:pt idx="143">
                  <c:v>73.044835208999999</c:v>
                </c:pt>
                <c:pt idx="144">
                  <c:v>75.275746885000004</c:v>
                </c:pt>
                <c:pt idx="145">
                  <c:v>74.318890949999997</c:v>
                </c:pt>
                <c:pt idx="146">
                  <c:v>73.316462625</c:v>
                </c:pt>
                <c:pt idx="147">
                  <c:v>80.833790128000004</c:v>
                </c:pt>
                <c:pt idx="148">
                  <c:v>93.995566736000001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97.177817384999997</c:v>
                </c:pt>
                <c:pt idx="155">
                  <c:v>97.642869512000004</c:v>
                </c:pt>
                <c:pt idx="156">
                  <c:v>98.711920577000001</c:v>
                </c:pt>
                <c:pt idx="157">
                  <c:v>97.385304512000005</c:v>
                </c:pt>
                <c:pt idx="158">
                  <c:v>103.06653343000001</c:v>
                </c:pt>
                <c:pt idx="159">
                  <c:v>92.953698501000005</c:v>
                </c:pt>
                <c:pt idx="160">
                  <c:v>94.101200895999995</c:v>
                </c:pt>
                <c:pt idx="161">
                  <c:v>98.593110588000002</c:v>
                </c:pt>
                <c:pt idx="162">
                  <c:v>93.820845456000001</c:v>
                </c:pt>
                <c:pt idx="163">
                  <c:v>71.267694848000005</c:v>
                </c:pt>
                <c:pt idx="164">
                  <c:v>45.203273809000002</c:v>
                </c:pt>
                <c:pt idx="165">
                  <c:v>51.974901387999999</c:v>
                </c:pt>
                <c:pt idx="166">
                  <c:v>52.830654084000003</c:v>
                </c:pt>
                <c:pt idx="167">
                  <c:v>53.164818365000002</c:v>
                </c:pt>
                <c:pt idx="168">
                  <c:v>58.144507830000002</c:v>
                </c:pt>
                <c:pt idx="169">
                  <c:v>63.459957381999999</c:v>
                </c:pt>
                <c:pt idx="170">
                  <c:v>65.176415117999994</c:v>
                </c:pt>
                <c:pt idx="171">
                  <c:v>61.193350027999998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Oil-Q'!$A$216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Oil-Q'!$A$41:$A$212</c:f>
              <c:strCache>
                <c:ptCount val="172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</c:strCache>
            </c:strRef>
          </c:cat>
          <c:val>
            <c:numRef>
              <c:f>'Crude Oil-Q'!$D$41:$D$212</c:f>
              <c:numCache>
                <c:formatCode>0.00</c:formatCode>
                <c:ptCount val="172"/>
                <c:pt idx="0">
                  <c:v>57.533793951790621</c:v>
                </c:pt>
                <c:pt idx="1">
                  <c:v>62.905256128683369</c:v>
                </c:pt>
                <c:pt idx="2">
                  <c:v>59.818280458690964</c:v>
                </c:pt>
                <c:pt idx="3">
                  <c:v>57.760038003816426</c:v>
                </c:pt>
                <c:pt idx="4">
                  <c:v>58.463936890117218</c:v>
                </c:pt>
                <c:pt idx="5">
                  <c:v>60.243189008850699</c:v>
                </c:pt>
                <c:pt idx="6">
                  <c:v>61.348473300884386</c:v>
                </c:pt>
                <c:pt idx="7">
                  <c:v>63.349446370251677</c:v>
                </c:pt>
                <c:pt idx="8">
                  <c:v>56.363075221246341</c:v>
                </c:pt>
                <c:pt idx="9">
                  <c:v>56.184901676841356</c:v>
                </c:pt>
                <c:pt idx="10">
                  <c:v>55.672524512921612</c:v>
                </c:pt>
                <c:pt idx="11">
                  <c:v>55.1802798914674</c:v>
                </c:pt>
                <c:pt idx="12">
                  <c:v>57.334689377853131</c:v>
                </c:pt>
                <c:pt idx="13">
                  <c:v>56.952979529365173</c:v>
                </c:pt>
                <c:pt idx="14">
                  <c:v>56.170753984723014</c:v>
                </c:pt>
                <c:pt idx="15">
                  <c:v>55.75804557988458</c:v>
                </c:pt>
                <c:pt idx="16">
                  <c:v>54.296982772576982</c:v>
                </c:pt>
                <c:pt idx="17">
                  <c:v>53.021627043304527</c:v>
                </c:pt>
                <c:pt idx="18">
                  <c:v>51.844182628146307</c:v>
                </c:pt>
                <c:pt idx="19">
                  <c:v>51.643836592656484</c:v>
                </c:pt>
                <c:pt idx="20">
                  <c:v>54.262507347337376</c:v>
                </c:pt>
                <c:pt idx="21">
                  <c:v>63.599140861461628</c:v>
                </c:pt>
                <c:pt idx="22">
                  <c:v>76.922379624159205</c:v>
                </c:pt>
                <c:pt idx="23">
                  <c:v>83.571296972183788</c:v>
                </c:pt>
                <c:pt idx="24">
                  <c:v>95.919280125055792</c:v>
                </c:pt>
                <c:pt idx="25">
                  <c:v>98.494673117170066</c:v>
                </c:pt>
                <c:pt idx="26">
                  <c:v>97.719432929631921</c:v>
                </c:pt>
                <c:pt idx="27">
                  <c:v>96.868652630442639</c:v>
                </c:pt>
                <c:pt idx="28">
                  <c:v>103.90323032666524</c:v>
                </c:pt>
                <c:pt idx="29">
                  <c:v>99.286740447627295</c:v>
                </c:pt>
                <c:pt idx="30">
                  <c:v>91.892493939989578</c:v>
                </c:pt>
                <c:pt idx="31">
                  <c:v>90.206737792309241</c:v>
                </c:pt>
                <c:pt idx="32">
                  <c:v>87.493668374342903</c:v>
                </c:pt>
                <c:pt idx="33">
                  <c:v>81.597288379617126</c:v>
                </c:pt>
                <c:pt idx="34">
                  <c:v>80.128750800399644</c:v>
                </c:pt>
                <c:pt idx="35">
                  <c:v>79.719639449180391</c:v>
                </c:pt>
                <c:pt idx="36">
                  <c:v>72.957373035255202</c:v>
                </c:pt>
                <c:pt idx="37">
                  <c:v>68.066996596126756</c:v>
                </c:pt>
                <c:pt idx="38">
                  <c:v>69.013636458864553</c:v>
                </c:pt>
                <c:pt idx="39">
                  <c:v>68.527402242628369</c:v>
                </c:pt>
                <c:pt idx="40">
                  <c:v>66.480280002295856</c:v>
                </c:pt>
                <c:pt idx="41">
                  <c:v>66.54944757205044</c:v>
                </c:pt>
                <c:pt idx="42">
                  <c:v>65.271346920603875</c:v>
                </c:pt>
                <c:pt idx="43">
                  <c:v>63.958324437268701</c:v>
                </c:pt>
                <c:pt idx="44">
                  <c:v>60.521435632375855</c:v>
                </c:pt>
                <c:pt idx="45">
                  <c:v>60.490019092566449</c:v>
                </c:pt>
                <c:pt idx="46">
                  <c:v>58.125575062128213</c:v>
                </c:pt>
                <c:pt idx="47">
                  <c:v>57.815053925196445</c:v>
                </c:pt>
                <c:pt idx="48">
                  <c:v>41.946825126723105</c:v>
                </c:pt>
                <c:pt idx="49">
                  <c:v>27.775707781430558</c:v>
                </c:pt>
                <c:pt idx="50">
                  <c:v>25.553893679439405</c:v>
                </c:pt>
                <c:pt idx="51">
                  <c:v>28.770407259439114</c:v>
                </c:pt>
                <c:pt idx="52">
                  <c:v>35.598289129136752</c:v>
                </c:pt>
                <c:pt idx="53">
                  <c:v>38.207949738946667</c:v>
                </c:pt>
                <c:pt idx="54">
                  <c:v>39.366266765273544</c:v>
                </c:pt>
                <c:pt idx="55">
                  <c:v>36.7973941376464</c:v>
                </c:pt>
                <c:pt idx="56">
                  <c:v>30.840740897964018</c:v>
                </c:pt>
                <c:pt idx="57">
                  <c:v>31.483922121669075</c:v>
                </c:pt>
                <c:pt idx="58">
                  <c:v>28.400081071315185</c:v>
                </c:pt>
                <c:pt idx="59">
                  <c:v>26.053096155662438</c:v>
                </c:pt>
                <c:pt idx="60">
                  <c:v>32.537753122598915</c:v>
                </c:pt>
                <c:pt idx="61">
                  <c:v>36.19705893705617</c:v>
                </c:pt>
                <c:pt idx="62">
                  <c:v>33.344483238585305</c:v>
                </c:pt>
                <c:pt idx="63">
                  <c:v>35.307740872863853</c:v>
                </c:pt>
                <c:pt idx="64">
                  <c:v>36.390882517874552</c:v>
                </c:pt>
                <c:pt idx="65">
                  <c:v>29.0841656325956</c:v>
                </c:pt>
                <c:pt idx="66">
                  <c:v>41.413773825457994</c:v>
                </c:pt>
                <c:pt idx="67">
                  <c:v>52.37905482946389</c:v>
                </c:pt>
                <c:pt idx="68">
                  <c:v>34.054963736051612</c:v>
                </c:pt>
                <c:pt idx="69">
                  <c:v>31.585286565672973</c:v>
                </c:pt>
                <c:pt idx="70">
                  <c:v>32.153907358726578</c:v>
                </c:pt>
                <c:pt idx="71">
                  <c:v>32.201954776045731</c:v>
                </c:pt>
                <c:pt idx="72">
                  <c:v>27.491424047628044</c:v>
                </c:pt>
                <c:pt idx="73">
                  <c:v>31.51200964245675</c:v>
                </c:pt>
                <c:pt idx="74">
                  <c:v>32.556411479373814</c:v>
                </c:pt>
                <c:pt idx="75">
                  <c:v>30.356671068669716</c:v>
                </c:pt>
                <c:pt idx="76">
                  <c:v>28.60777452353123</c:v>
                </c:pt>
                <c:pt idx="77">
                  <c:v>28.937944930361649</c:v>
                </c:pt>
                <c:pt idx="78">
                  <c:v>25.429034157509541</c:v>
                </c:pt>
                <c:pt idx="79">
                  <c:v>22.780407370430851</c:v>
                </c:pt>
                <c:pt idx="80">
                  <c:v>20.925334062312043</c:v>
                </c:pt>
                <c:pt idx="81">
                  <c:v>25.265306770106289</c:v>
                </c:pt>
                <c:pt idx="82">
                  <c:v>26.471777673402229</c:v>
                </c:pt>
                <c:pt idx="83">
                  <c:v>25.467406466405286</c:v>
                </c:pt>
                <c:pt idx="84">
                  <c:v>26.584333246706088</c:v>
                </c:pt>
                <c:pt idx="85">
                  <c:v>28.242334266492499</c:v>
                </c:pt>
                <c:pt idx="86">
                  <c:v>25.60129048934601</c:v>
                </c:pt>
                <c:pt idx="87">
                  <c:v>25.748868354120876</c:v>
                </c:pt>
                <c:pt idx="88">
                  <c:v>28.013620034285111</c:v>
                </c:pt>
                <c:pt idx="89">
                  <c:v>30.515161415580017</c:v>
                </c:pt>
                <c:pt idx="90">
                  <c:v>31.02192905554443</c:v>
                </c:pt>
                <c:pt idx="91">
                  <c:v>34.265203571013501</c:v>
                </c:pt>
                <c:pt idx="92">
                  <c:v>31.044295170831241</c:v>
                </c:pt>
                <c:pt idx="93">
                  <c:v>26.424286074064323</c:v>
                </c:pt>
                <c:pt idx="94">
                  <c:v>26.077109447368816</c:v>
                </c:pt>
                <c:pt idx="95">
                  <c:v>25.673690001367444</c:v>
                </c:pt>
                <c:pt idx="96">
                  <c:v>19.421486410007656</c:v>
                </c:pt>
                <c:pt idx="97">
                  <c:v>17.9277040606264</c:v>
                </c:pt>
                <c:pt idx="98">
                  <c:v>17.11893391965371</c:v>
                </c:pt>
                <c:pt idx="99">
                  <c:v>15.595272083015667</c:v>
                </c:pt>
                <c:pt idx="100">
                  <c:v>15.60948984245692</c:v>
                </c:pt>
                <c:pt idx="101">
                  <c:v>21.940776047036316</c:v>
                </c:pt>
                <c:pt idx="102">
                  <c:v>27.770906764139582</c:v>
                </c:pt>
                <c:pt idx="103">
                  <c:v>32.23401072611064</c:v>
                </c:pt>
                <c:pt idx="104">
                  <c:v>37.222538250931535</c:v>
                </c:pt>
                <c:pt idx="105">
                  <c:v>36.532080477500749</c:v>
                </c:pt>
                <c:pt idx="106">
                  <c:v>39.693591910402496</c:v>
                </c:pt>
                <c:pt idx="107">
                  <c:v>38.257195165244653</c:v>
                </c:pt>
                <c:pt idx="108">
                  <c:v>32.31826824750592</c:v>
                </c:pt>
                <c:pt idx="109">
                  <c:v>31.776629764614711</c:v>
                </c:pt>
                <c:pt idx="110">
                  <c:v>30.575285020085126</c:v>
                </c:pt>
                <c:pt idx="111">
                  <c:v>22.522857251459616</c:v>
                </c:pt>
                <c:pt idx="112">
                  <c:v>25.483476831521774</c:v>
                </c:pt>
                <c:pt idx="113">
                  <c:v>31.504644862106076</c:v>
                </c:pt>
                <c:pt idx="114">
                  <c:v>33.876248874187141</c:v>
                </c:pt>
                <c:pt idx="115">
                  <c:v>33.056836578364376</c:v>
                </c:pt>
                <c:pt idx="116">
                  <c:v>39.238002590192892</c:v>
                </c:pt>
                <c:pt idx="117">
                  <c:v>33.012076435527071</c:v>
                </c:pt>
                <c:pt idx="118">
                  <c:v>35.021535744625368</c:v>
                </c:pt>
                <c:pt idx="119">
                  <c:v>35.442367128342795</c:v>
                </c:pt>
                <c:pt idx="120">
                  <c:v>39.209061820769428</c:v>
                </c:pt>
                <c:pt idx="121">
                  <c:v>42.460765230579803</c:v>
                </c:pt>
                <c:pt idx="122">
                  <c:v>48.020339391027925</c:v>
                </c:pt>
                <c:pt idx="123">
                  <c:v>49.092400621427807</c:v>
                </c:pt>
                <c:pt idx="124">
                  <c:v>50.384240689224136</c:v>
                </c:pt>
                <c:pt idx="125">
                  <c:v>55.948050432284091</c:v>
                </c:pt>
                <c:pt idx="126">
                  <c:v>67.989932368932401</c:v>
                </c:pt>
                <c:pt idx="127">
                  <c:v>61.820327532868845</c:v>
                </c:pt>
                <c:pt idx="128">
                  <c:v>64.70832993100592</c:v>
                </c:pt>
                <c:pt idx="129">
                  <c:v>74.514487369483902</c:v>
                </c:pt>
                <c:pt idx="130">
                  <c:v>74.225413978713235</c:v>
                </c:pt>
                <c:pt idx="131">
                  <c:v>62.323782088049384</c:v>
                </c:pt>
                <c:pt idx="132">
                  <c:v>61.429747793133586</c:v>
                </c:pt>
                <c:pt idx="133">
                  <c:v>71.23734955524472</c:v>
                </c:pt>
                <c:pt idx="134">
                  <c:v>79.923261248499287</c:v>
                </c:pt>
                <c:pt idx="135">
                  <c:v>92.414543371475204</c:v>
                </c:pt>
                <c:pt idx="136">
                  <c:v>99.476367034000745</c:v>
                </c:pt>
                <c:pt idx="137">
                  <c:v>126.81618423933458</c:v>
                </c:pt>
                <c:pt idx="138">
                  <c:v>121.65351482364726</c:v>
                </c:pt>
                <c:pt idx="139">
                  <c:v>57.664938050503771</c:v>
                </c:pt>
                <c:pt idx="140">
                  <c:v>44.978006899592366</c:v>
                </c:pt>
                <c:pt idx="141">
                  <c:v>63.54260068675768</c:v>
                </c:pt>
                <c:pt idx="142">
                  <c:v>72.729357203318699</c:v>
                </c:pt>
                <c:pt idx="143">
                  <c:v>79.41575302975383</c:v>
                </c:pt>
                <c:pt idx="144">
                  <c:v>81.711727319675276</c:v>
                </c:pt>
                <c:pt idx="145">
                  <c:v>80.701524426062505</c:v>
                </c:pt>
                <c:pt idx="146">
                  <c:v>79.380305083134388</c:v>
                </c:pt>
                <c:pt idx="147">
                  <c:v>86.81640085558324</c:v>
                </c:pt>
                <c:pt idx="148">
                  <c:v>99.891541447057961</c:v>
                </c:pt>
                <c:pt idx="149">
                  <c:v>114.23155235174077</c:v>
                </c:pt>
                <c:pt idx="150">
                  <c:v>106.52151845660613</c:v>
                </c:pt>
                <c:pt idx="151">
                  <c:v>109.48231625227051</c:v>
                </c:pt>
                <c:pt idx="152">
                  <c:v>111.76579680221072</c:v>
                </c:pt>
                <c:pt idx="153">
                  <c:v>104.32129003841573</c:v>
                </c:pt>
                <c:pt idx="154">
                  <c:v>99.753625142625808</c:v>
                </c:pt>
                <c:pt idx="155">
                  <c:v>99.5798926510911</c:v>
                </c:pt>
                <c:pt idx="156">
                  <c:v>100.32557075951681</c:v>
                </c:pt>
                <c:pt idx="157">
                  <c:v>99.012381607384782</c:v>
                </c:pt>
                <c:pt idx="158">
                  <c:v>104.20170405833211</c:v>
                </c:pt>
                <c:pt idx="159">
                  <c:v>93.646857990992544</c:v>
                </c:pt>
                <c:pt idx="160">
                  <c:v>94.314858321890924</c:v>
                </c:pt>
                <c:pt idx="161">
                  <c:v>98.223957760975537</c:v>
                </c:pt>
                <c:pt idx="162">
                  <c:v>93.195040505440033</c:v>
                </c:pt>
                <c:pt idx="163">
                  <c:v>70.944341173478378</c:v>
                </c:pt>
                <c:pt idx="164">
                  <c:v>45.348992246430051</c:v>
                </c:pt>
                <c:pt idx="165">
                  <c:v>51.972149508858614</c:v>
                </c:pt>
                <c:pt idx="166">
                  <c:v>52.580748351315471</c:v>
                </c:pt>
                <c:pt idx="167">
                  <c:v>52.509976942621236</c:v>
                </c:pt>
                <c:pt idx="168">
                  <c:v>56.921788479020883</c:v>
                </c:pt>
                <c:pt idx="169">
                  <c:v>61.699746244566391</c:v>
                </c:pt>
                <c:pt idx="170">
                  <c:v>63.06417502874033</c:v>
                </c:pt>
                <c:pt idx="171">
                  <c:v>58.95174697048585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35200"/>
        <c:axId val="167510016"/>
      </c:lineChart>
      <c:catAx>
        <c:axId val="1676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51001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67510016"/>
        <c:scaling>
          <c:orientation val="minMax"/>
          <c:max val="14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635200"/>
        <c:crosses val="autoZero"/>
        <c:crossBetween val="between"/>
      </c:valAx>
      <c:catAx>
        <c:axId val="167511552"/>
        <c:scaling>
          <c:orientation val="minMax"/>
        </c:scaling>
        <c:delete val="1"/>
        <c:axPos val="b"/>
        <c:majorTickMark val="out"/>
        <c:minorTickMark val="none"/>
        <c:tickLblPos val="none"/>
        <c:crossAx val="167513088"/>
        <c:crosses val="autoZero"/>
        <c:auto val="1"/>
        <c:lblAlgn val="ctr"/>
        <c:lblOffset val="100"/>
        <c:noMultiLvlLbl val="0"/>
      </c:catAx>
      <c:valAx>
        <c:axId val="1675130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67511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Oil-M'!$A$41:$A$556</c:f>
              <c:numCache>
                <c:formatCode>mmmm\ yyyy</c:formatCode>
                <c:ptCount val="516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</c:numCache>
            </c:numRef>
          </c:cat>
          <c:val>
            <c:numRef>
              <c:f>'Crude Oil-M'!$E$41:$E$556</c:f>
              <c:numCache>
                <c:formatCode>General</c:formatCode>
                <c:ptCount val="516"/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220160"/>
        <c:axId val="1702342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Oil-M'!$A$41:$A$556</c:f>
              <c:numCache>
                <c:formatCode>mmmm\ yyyy</c:formatCode>
                <c:ptCount val="516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</c:numCache>
            </c:numRef>
          </c:cat>
          <c:val>
            <c:numRef>
              <c:f>'Crude Oil-M'!$C$41:$C$556</c:f>
              <c:numCache>
                <c:formatCode>0.00</c:formatCode>
                <c:ptCount val="516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89.63</c:v>
                </c:pt>
                <c:pt idx="481">
                  <c:v>96.04</c:v>
                </c:pt>
                <c:pt idx="482">
                  <c:v>97.04</c:v>
                </c:pt>
                <c:pt idx="483">
                  <c:v>97.3</c:v>
                </c:pt>
                <c:pt idx="484">
                  <c:v>98.44</c:v>
                </c:pt>
                <c:pt idx="485">
                  <c:v>100.17</c:v>
                </c:pt>
                <c:pt idx="486">
                  <c:v>98.66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73.900000000000006</c:v>
                </c:pt>
                <c:pt idx="491">
                  <c:v>57.26</c:v>
                </c:pt>
                <c:pt idx="492">
                  <c:v>44.74</c:v>
                </c:pt>
                <c:pt idx="493">
                  <c:v>46.72</c:v>
                </c:pt>
                <c:pt idx="494">
                  <c:v>44.33</c:v>
                </c:pt>
                <c:pt idx="495">
                  <c:v>50.95</c:v>
                </c:pt>
                <c:pt idx="496">
                  <c:v>52.5</c:v>
                </c:pt>
                <c:pt idx="497">
                  <c:v>52.5</c:v>
                </c:pt>
                <c:pt idx="498">
                  <c:v>53.5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53.5</c:v>
                </c:pt>
                <c:pt idx="503">
                  <c:v>53.5</c:v>
                </c:pt>
                <c:pt idx="504">
                  <c:v>56.5</c:v>
                </c:pt>
                <c:pt idx="505">
                  <c:v>58.5</c:v>
                </c:pt>
                <c:pt idx="506">
                  <c:v>59.5</c:v>
                </c:pt>
                <c:pt idx="507">
                  <c:v>61.5</c:v>
                </c:pt>
                <c:pt idx="508">
                  <c:v>63.5</c:v>
                </c:pt>
                <c:pt idx="509">
                  <c:v>65.5</c:v>
                </c:pt>
                <c:pt idx="510">
                  <c:v>65.5</c:v>
                </c:pt>
                <c:pt idx="511">
                  <c:v>65.5</c:v>
                </c:pt>
                <c:pt idx="512">
                  <c:v>64.5</c:v>
                </c:pt>
                <c:pt idx="513">
                  <c:v>62.5</c:v>
                </c:pt>
                <c:pt idx="514">
                  <c:v>60.5</c:v>
                </c:pt>
                <c:pt idx="515">
                  <c:v>60.5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Oil-M'!$A$560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Oil-M'!$A$41:$A$556</c:f>
              <c:numCache>
                <c:formatCode>mmmm\ yyyy</c:formatCode>
                <c:ptCount val="516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</c:numCache>
            </c:numRef>
          </c:cat>
          <c:val>
            <c:numRef>
              <c:f>'Crude Oil-M'!$D$41:$D$556</c:f>
              <c:numCache>
                <c:formatCode>0.00</c:formatCode>
                <c:ptCount val="516"/>
                <c:pt idx="0">
                  <c:v>48.351468547008551</c:v>
                </c:pt>
                <c:pt idx="1">
                  <c:v>62.107654122621568</c:v>
                </c:pt>
                <c:pt idx="2">
                  <c:v>62.840180251046036</c:v>
                </c:pt>
                <c:pt idx="3">
                  <c:v>62.399189688149697</c:v>
                </c:pt>
                <c:pt idx="4">
                  <c:v>63.213760987654325</c:v>
                </c:pt>
                <c:pt idx="5">
                  <c:v>62.890350040816337</c:v>
                </c:pt>
                <c:pt idx="6">
                  <c:v>61.023931034482764</c:v>
                </c:pt>
                <c:pt idx="7">
                  <c:v>59.959171462925852</c:v>
                </c:pt>
                <c:pt idx="8">
                  <c:v>58.430212964426879</c:v>
                </c:pt>
                <c:pt idx="9">
                  <c:v>57.55553819607843</c:v>
                </c:pt>
                <c:pt idx="10">
                  <c:v>57.409102446601942</c:v>
                </c:pt>
                <c:pt idx="11">
                  <c:v>58.285104894026972</c:v>
                </c:pt>
                <c:pt idx="12">
                  <c:v>57.613747304015291</c:v>
                </c:pt>
                <c:pt idx="13">
                  <c:v>58.541208365019017</c:v>
                </c:pt>
                <c:pt idx="14">
                  <c:v>59.347313939393935</c:v>
                </c:pt>
                <c:pt idx="15">
                  <c:v>59.03432060377358</c:v>
                </c:pt>
                <c:pt idx="16">
                  <c:v>58.967581619585687</c:v>
                </c:pt>
                <c:pt idx="17">
                  <c:v>62.40790056074767</c:v>
                </c:pt>
                <c:pt idx="18">
                  <c:v>61.305695851851844</c:v>
                </c:pt>
                <c:pt idx="19">
                  <c:v>62.037243542435426</c:v>
                </c:pt>
                <c:pt idx="20">
                  <c:v>60.675222857142849</c:v>
                </c:pt>
                <c:pt idx="21">
                  <c:v>63.008412969034602</c:v>
                </c:pt>
                <c:pt idx="22">
                  <c:v>64.174075370705239</c:v>
                </c:pt>
                <c:pt idx="23">
                  <c:v>62.851722158273375</c:v>
                </c:pt>
                <c:pt idx="24">
                  <c:v>56.11431154121864</c:v>
                </c:pt>
                <c:pt idx="25">
                  <c:v>55.971717209302319</c:v>
                </c:pt>
                <c:pt idx="26">
                  <c:v>56.925156999999999</c:v>
                </c:pt>
                <c:pt idx="27">
                  <c:v>56.318960570409978</c:v>
                </c:pt>
                <c:pt idx="28">
                  <c:v>56.103065106382985</c:v>
                </c:pt>
                <c:pt idx="29">
                  <c:v>56.09753114638449</c:v>
                </c:pt>
                <c:pt idx="30">
                  <c:v>55.926470035087725</c:v>
                </c:pt>
                <c:pt idx="31">
                  <c:v>55.921918603839444</c:v>
                </c:pt>
                <c:pt idx="32">
                  <c:v>55.18004208333334</c:v>
                </c:pt>
                <c:pt idx="33">
                  <c:v>54.975640898100181</c:v>
                </c:pt>
                <c:pt idx="34">
                  <c:v>55.151909397590366</c:v>
                </c:pt>
                <c:pt idx="35">
                  <c:v>55.393846438356178</c:v>
                </c:pt>
                <c:pt idx="36">
                  <c:v>56.718642453151617</c:v>
                </c:pt>
                <c:pt idx="37">
                  <c:v>57.69660033726813</c:v>
                </c:pt>
                <c:pt idx="38">
                  <c:v>57.564543087248325</c:v>
                </c:pt>
                <c:pt idx="39">
                  <c:v>56.472901866666675</c:v>
                </c:pt>
                <c:pt idx="40">
                  <c:v>57.304377142857142</c:v>
                </c:pt>
                <c:pt idx="41">
                  <c:v>57.059224727272735</c:v>
                </c:pt>
                <c:pt idx="42">
                  <c:v>56.040310000000005</c:v>
                </c:pt>
                <c:pt idx="43">
                  <c:v>56.691997643207863</c:v>
                </c:pt>
                <c:pt idx="44">
                  <c:v>55.814166394779775</c:v>
                </c:pt>
                <c:pt idx="45">
                  <c:v>55.772174545454554</c:v>
                </c:pt>
                <c:pt idx="46">
                  <c:v>55.602643741935488</c:v>
                </c:pt>
                <c:pt idx="47">
                  <c:v>55.903014317817018</c:v>
                </c:pt>
                <c:pt idx="48">
                  <c:v>54.64318315789474</c:v>
                </c:pt>
                <c:pt idx="49">
                  <c:v>53.970985269841272</c:v>
                </c:pt>
                <c:pt idx="50">
                  <c:v>54.225954952681391</c:v>
                </c:pt>
                <c:pt idx="51">
                  <c:v>53.173904225352118</c:v>
                </c:pt>
                <c:pt idx="52">
                  <c:v>53.081674294573638</c:v>
                </c:pt>
                <c:pt idx="53">
                  <c:v>52.78225796923077</c:v>
                </c:pt>
                <c:pt idx="54">
                  <c:v>52.199218442748091</c:v>
                </c:pt>
                <c:pt idx="55">
                  <c:v>51.774962549317152</c:v>
                </c:pt>
                <c:pt idx="56">
                  <c:v>51.556198135338349</c:v>
                </c:pt>
                <c:pt idx="57">
                  <c:v>51.446841967213118</c:v>
                </c:pt>
                <c:pt idx="58">
                  <c:v>51.526497896296291</c:v>
                </c:pt>
                <c:pt idx="59">
                  <c:v>51.917974197349039</c:v>
                </c:pt>
                <c:pt idx="60">
                  <c:v>53.392227737226271</c:v>
                </c:pt>
                <c:pt idx="61">
                  <c:v>54.147862658959546</c:v>
                </c:pt>
                <c:pt idx="62">
                  <c:v>55.394713476394855</c:v>
                </c:pt>
                <c:pt idx="63">
                  <c:v>58.755846118980166</c:v>
                </c:pt>
                <c:pt idx="64">
                  <c:v>62.790263305322128</c:v>
                </c:pt>
                <c:pt idx="65">
                  <c:v>68.728836232686987</c:v>
                </c:pt>
                <c:pt idx="66">
                  <c:v>74.634218191780832</c:v>
                </c:pt>
                <c:pt idx="67">
                  <c:v>76.774784477611945</c:v>
                </c:pt>
                <c:pt idx="68">
                  <c:v>79.477655268817202</c:v>
                </c:pt>
                <c:pt idx="69">
                  <c:v>78.600770744680858</c:v>
                </c:pt>
                <c:pt idx="70">
                  <c:v>83.889705052631584</c:v>
                </c:pt>
                <c:pt idx="71">
                  <c:v>88.707158283485057</c:v>
                </c:pt>
                <c:pt idx="72">
                  <c:v>93.022376923076934</c:v>
                </c:pt>
                <c:pt idx="73">
                  <c:v>96.773140253164556</c:v>
                </c:pt>
                <c:pt idx="74">
                  <c:v>98.448894681647943</c:v>
                </c:pt>
                <c:pt idx="75">
                  <c:v>97.82535930778738</c:v>
                </c:pt>
                <c:pt idx="76">
                  <c:v>99.149073880048959</c:v>
                </c:pt>
                <c:pt idx="77">
                  <c:v>98.616645042424253</c:v>
                </c:pt>
                <c:pt idx="78">
                  <c:v>98.582953898305092</c:v>
                </c:pt>
                <c:pt idx="79">
                  <c:v>97.673495769230769</c:v>
                </c:pt>
                <c:pt idx="80">
                  <c:v>96.914827556615023</c:v>
                </c:pt>
                <c:pt idx="81">
                  <c:v>96.473047178276289</c:v>
                </c:pt>
                <c:pt idx="82">
                  <c:v>96.726732803738329</c:v>
                </c:pt>
                <c:pt idx="83">
                  <c:v>97.305859907407424</c:v>
                </c:pt>
                <c:pt idx="84">
                  <c:v>105.12631788990826</c:v>
                </c:pt>
                <c:pt idx="85">
                  <c:v>104.57282727272728</c:v>
                </c:pt>
                <c:pt idx="86">
                  <c:v>102.02705363431151</c:v>
                </c:pt>
                <c:pt idx="87">
                  <c:v>101.71933638608304</c:v>
                </c:pt>
                <c:pt idx="88">
                  <c:v>99.539533199554086</c:v>
                </c:pt>
                <c:pt idx="89">
                  <c:v>96.54772570165747</c:v>
                </c:pt>
                <c:pt idx="90">
                  <c:v>94.332104218579232</c:v>
                </c:pt>
                <c:pt idx="91">
                  <c:v>91.670916963123645</c:v>
                </c:pt>
                <c:pt idx="92">
                  <c:v>89.82163316863587</c:v>
                </c:pt>
                <c:pt idx="93">
                  <c:v>89.507863554603858</c:v>
                </c:pt>
                <c:pt idx="94">
                  <c:v>91.08830098081026</c:v>
                </c:pt>
                <c:pt idx="95">
                  <c:v>90.145943039319903</c:v>
                </c:pt>
                <c:pt idx="96">
                  <c:v>88.834639491525422</c:v>
                </c:pt>
                <c:pt idx="97">
                  <c:v>88.403721393875401</c:v>
                </c:pt>
                <c:pt idx="98">
                  <c:v>84.890495712777209</c:v>
                </c:pt>
                <c:pt idx="99">
                  <c:v>81.517694147368431</c:v>
                </c:pt>
                <c:pt idx="100">
                  <c:v>80.654250010427546</c:v>
                </c:pt>
                <c:pt idx="101">
                  <c:v>82.196508948453612</c:v>
                </c:pt>
                <c:pt idx="102">
                  <c:v>80.927955364102573</c:v>
                </c:pt>
                <c:pt idx="103">
                  <c:v>79.578870419652006</c:v>
                </c:pt>
                <c:pt idx="104">
                  <c:v>79.772081637666346</c:v>
                </c:pt>
                <c:pt idx="105">
                  <c:v>80.048136350662588</c:v>
                </c:pt>
                <c:pt idx="106">
                  <c:v>79.672346204081649</c:v>
                </c:pt>
                <c:pt idx="107">
                  <c:v>79.337356397134087</c:v>
                </c:pt>
                <c:pt idx="108">
                  <c:v>75.68047885597548</c:v>
                </c:pt>
                <c:pt idx="109">
                  <c:v>74.062295836734705</c:v>
                </c:pt>
                <c:pt idx="110">
                  <c:v>68.382467441386353</c:v>
                </c:pt>
                <c:pt idx="111">
                  <c:v>66.751615789473689</c:v>
                </c:pt>
                <c:pt idx="112">
                  <c:v>67.862056209677419</c:v>
                </c:pt>
                <c:pt idx="113">
                  <c:v>69.38719734406439</c:v>
                </c:pt>
                <c:pt idx="114">
                  <c:v>67.997861643286583</c:v>
                </c:pt>
                <c:pt idx="115">
                  <c:v>69.538425574425588</c:v>
                </c:pt>
                <c:pt idx="116">
                  <c:v>69.424649083665344</c:v>
                </c:pt>
                <c:pt idx="117">
                  <c:v>69.453466904761925</c:v>
                </c:pt>
                <c:pt idx="118">
                  <c:v>67.893700573689429</c:v>
                </c:pt>
                <c:pt idx="119">
                  <c:v>68.181504536489157</c:v>
                </c:pt>
                <c:pt idx="120">
                  <c:v>66.55852066601372</c:v>
                </c:pt>
                <c:pt idx="121">
                  <c:v>66.487139103313851</c:v>
                </c:pt>
                <c:pt idx="122">
                  <c:v>66.385022740524789</c:v>
                </c:pt>
                <c:pt idx="123">
                  <c:v>66.493439612778317</c:v>
                </c:pt>
                <c:pt idx="124">
                  <c:v>66.706919729468609</c:v>
                </c:pt>
                <c:pt idx="125">
                  <c:v>66.418987926711679</c:v>
                </c:pt>
                <c:pt idx="126">
                  <c:v>65.733110470701249</c:v>
                </c:pt>
                <c:pt idx="127">
                  <c:v>65.36341057471266</c:v>
                </c:pt>
                <c:pt idx="128">
                  <c:v>64.680315568290354</c:v>
                </c:pt>
                <c:pt idx="129">
                  <c:v>64.636207117031404</c:v>
                </c:pt>
                <c:pt idx="130">
                  <c:v>64.401399886039897</c:v>
                </c:pt>
                <c:pt idx="131">
                  <c:v>62.668974255924176</c:v>
                </c:pt>
                <c:pt idx="132">
                  <c:v>61.367250785241261</c:v>
                </c:pt>
                <c:pt idx="133">
                  <c:v>59.910995371589848</c:v>
                </c:pt>
                <c:pt idx="134">
                  <c:v>60.094477902621726</c:v>
                </c:pt>
                <c:pt idx="135">
                  <c:v>60.842189981308408</c:v>
                </c:pt>
                <c:pt idx="136">
                  <c:v>60.750689552238811</c:v>
                </c:pt>
                <c:pt idx="137">
                  <c:v>59.812913488372104</c:v>
                </c:pt>
                <c:pt idx="138">
                  <c:v>58.21203290622099</c:v>
                </c:pt>
                <c:pt idx="139">
                  <c:v>58.191606227988878</c:v>
                </c:pt>
                <c:pt idx="140">
                  <c:v>57.974804366327476</c:v>
                </c:pt>
                <c:pt idx="141">
                  <c:v>58.261262377880186</c:v>
                </c:pt>
                <c:pt idx="142">
                  <c:v>58.708380770642208</c:v>
                </c:pt>
                <c:pt idx="143">
                  <c:v>56.479366502283114</c:v>
                </c:pt>
                <c:pt idx="144">
                  <c:v>53.525594686078257</c:v>
                </c:pt>
                <c:pt idx="145">
                  <c:v>38.953702023701005</c:v>
                </c:pt>
                <c:pt idx="146">
                  <c:v>30.754718826764439</c:v>
                </c:pt>
                <c:pt idx="147">
                  <c:v>28.545202207911686</c:v>
                </c:pt>
                <c:pt idx="148">
                  <c:v>28.509932697247706</c:v>
                </c:pt>
                <c:pt idx="149">
                  <c:v>26.421391224862891</c:v>
                </c:pt>
                <c:pt idx="150">
                  <c:v>23.509724858447491</c:v>
                </c:pt>
                <c:pt idx="151">
                  <c:v>25.5550702919708</c:v>
                </c:pt>
                <c:pt idx="152">
                  <c:v>27.564324727272723</c:v>
                </c:pt>
                <c:pt idx="153">
                  <c:v>27.364415390199635</c:v>
                </c:pt>
                <c:pt idx="154">
                  <c:v>28.768214057971015</c:v>
                </c:pt>
                <c:pt idx="155">
                  <c:v>30.176370613718412</c:v>
                </c:pt>
                <c:pt idx="156">
                  <c:v>34.843167324955111</c:v>
                </c:pt>
                <c:pt idx="157">
                  <c:v>35.83709495527728</c:v>
                </c:pt>
                <c:pt idx="158">
                  <c:v>36.29817996434938</c:v>
                </c:pt>
                <c:pt idx="159">
                  <c:v>37.456167595385985</c:v>
                </c:pt>
                <c:pt idx="160">
                  <c:v>38.108454867256647</c:v>
                </c:pt>
                <c:pt idx="161">
                  <c:v>38.896886625550664</c:v>
                </c:pt>
                <c:pt idx="162">
                  <c:v>39.934746854130061</c:v>
                </c:pt>
                <c:pt idx="163">
                  <c:v>39.883917270341215</c:v>
                </c:pt>
                <c:pt idx="164">
                  <c:v>38.201938482999132</c:v>
                </c:pt>
                <c:pt idx="165">
                  <c:v>38.020208486956527</c:v>
                </c:pt>
                <c:pt idx="166">
                  <c:v>37.090986897746973</c:v>
                </c:pt>
                <c:pt idx="167">
                  <c:v>35.108116262975784</c:v>
                </c:pt>
                <c:pt idx="168">
                  <c:v>31.427324482758625</c:v>
                </c:pt>
                <c:pt idx="169">
                  <c:v>31.33262010327023</c:v>
                </c:pt>
                <c:pt idx="170">
                  <c:v>29.834154643776824</c:v>
                </c:pt>
                <c:pt idx="171">
                  <c:v>31.447804641638225</c:v>
                </c:pt>
                <c:pt idx="172">
                  <c:v>31.990043029787234</c:v>
                </c:pt>
                <c:pt idx="173">
                  <c:v>30.994640677966103</c:v>
                </c:pt>
                <c:pt idx="174">
                  <c:v>29.489921957805908</c:v>
                </c:pt>
                <c:pt idx="175">
                  <c:v>28.394418016806728</c:v>
                </c:pt>
                <c:pt idx="176">
                  <c:v>27.327827012552302</c:v>
                </c:pt>
                <c:pt idx="177">
                  <c:v>25.681964637197666</c:v>
                </c:pt>
                <c:pt idx="178">
                  <c:v>24.831616558603489</c:v>
                </c:pt>
                <c:pt idx="179">
                  <c:v>27.583962816901405</c:v>
                </c:pt>
                <c:pt idx="180">
                  <c:v>31.227603696369641</c:v>
                </c:pt>
                <c:pt idx="181">
                  <c:v>32.230940065789476</c:v>
                </c:pt>
                <c:pt idx="182">
                  <c:v>34.312561243862518</c:v>
                </c:pt>
                <c:pt idx="183">
                  <c:v>37.550290235580825</c:v>
                </c:pt>
                <c:pt idx="184">
                  <c:v>36.338098302344385</c:v>
                </c:pt>
                <c:pt idx="185">
                  <c:v>34.737909621273168</c:v>
                </c:pt>
                <c:pt idx="186">
                  <c:v>34.095630586345372</c:v>
                </c:pt>
                <c:pt idx="187">
                  <c:v>32.65523707630522</c:v>
                </c:pt>
                <c:pt idx="188">
                  <c:v>33.314111410256416</c:v>
                </c:pt>
                <c:pt idx="189">
                  <c:v>34.415420797448164</c:v>
                </c:pt>
                <c:pt idx="190">
                  <c:v>34.334968578236698</c:v>
                </c:pt>
                <c:pt idx="191">
                  <c:v>37.458289469517027</c:v>
                </c:pt>
                <c:pt idx="192">
                  <c:v>37.957044643137266</c:v>
                </c:pt>
                <c:pt idx="193">
                  <c:v>36.463070125000002</c:v>
                </c:pt>
                <c:pt idx="194">
                  <c:v>34.751689331259719</c:v>
                </c:pt>
                <c:pt idx="195">
                  <c:v>30.497131667959664</c:v>
                </c:pt>
                <c:pt idx="196">
                  <c:v>29.371528613477928</c:v>
                </c:pt>
                <c:pt idx="197">
                  <c:v>27.519490993071599</c:v>
                </c:pt>
                <c:pt idx="198">
                  <c:v>29.90624649808429</c:v>
                </c:pt>
                <c:pt idx="199">
                  <c:v>43.498253738601825</c:v>
                </c:pt>
                <c:pt idx="200">
                  <c:v>53.211025630188679</c:v>
                </c:pt>
                <c:pt idx="201">
                  <c:v>58.15845949025487</c:v>
                </c:pt>
                <c:pt idx="202">
                  <c:v>53.280540373971583</c:v>
                </c:pt>
                <c:pt idx="203">
                  <c:v>44.941260447093889</c:v>
                </c:pt>
                <c:pt idx="204">
                  <c:v>39.063772531551599</c:v>
                </c:pt>
                <c:pt idx="205">
                  <c:v>32.033036795252229</c:v>
                </c:pt>
                <c:pt idx="206">
                  <c:v>30.772720593471806</c:v>
                </c:pt>
                <c:pt idx="207">
                  <c:v>31.996836002960769</c:v>
                </c:pt>
                <c:pt idx="208">
                  <c:v>31.948458053097344</c:v>
                </c:pt>
                <c:pt idx="209">
                  <c:v>30.848195411764706</c:v>
                </c:pt>
                <c:pt idx="210">
                  <c:v>31.426577738619677</c:v>
                </c:pt>
                <c:pt idx="211">
                  <c:v>32.319155431918006</c:v>
                </c:pt>
                <c:pt idx="212">
                  <c:v>32.724268613138683</c:v>
                </c:pt>
                <c:pt idx="213">
                  <c:v>34.155610145772592</c:v>
                </c:pt>
                <c:pt idx="214">
                  <c:v>33.133603193033387</c:v>
                </c:pt>
                <c:pt idx="215">
                  <c:v>29.315625643994217</c:v>
                </c:pt>
                <c:pt idx="216">
                  <c:v>27.468858423716561</c:v>
                </c:pt>
                <c:pt idx="217">
                  <c:v>27.23915728715729</c:v>
                </c:pt>
                <c:pt idx="218">
                  <c:v>27.75192316319195</c:v>
                </c:pt>
                <c:pt idx="219">
                  <c:v>29.401802754662846</c:v>
                </c:pt>
                <c:pt idx="220">
                  <c:v>31.737103564781677</c:v>
                </c:pt>
                <c:pt idx="221">
                  <c:v>33.398079486081372</c:v>
                </c:pt>
                <c:pt idx="222">
                  <c:v>33.151847743772237</c:v>
                </c:pt>
                <c:pt idx="223">
                  <c:v>32.260046875000008</c:v>
                </c:pt>
                <c:pt idx="224">
                  <c:v>32.208179957476965</c:v>
                </c:pt>
                <c:pt idx="225">
                  <c:v>32.205017134791817</c:v>
                </c:pt>
                <c:pt idx="226">
                  <c:v>30.553478395496128</c:v>
                </c:pt>
                <c:pt idx="227">
                  <c:v>28.089591342234719</c:v>
                </c:pt>
                <c:pt idx="228">
                  <c:v>27.759905882352943</c:v>
                </c:pt>
                <c:pt idx="229">
                  <c:v>28.707544877707896</c:v>
                </c:pt>
                <c:pt idx="230">
                  <c:v>29.342588583391489</c:v>
                </c:pt>
                <c:pt idx="231">
                  <c:v>30.110231710709325</c:v>
                </c:pt>
                <c:pt idx="232">
                  <c:v>29.27399506241332</c:v>
                </c:pt>
                <c:pt idx="233">
                  <c:v>27.471341372141371</c:v>
                </c:pt>
                <c:pt idx="234">
                  <c:v>25.816712470588236</c:v>
                </c:pt>
                <c:pt idx="235">
                  <c:v>25.486200883977904</c:v>
                </c:pt>
                <c:pt idx="236">
                  <c:v>24.930309958620693</c:v>
                </c:pt>
                <c:pt idx="237">
                  <c:v>25.265136868131872</c:v>
                </c:pt>
                <c:pt idx="238">
                  <c:v>22.707032602739726</c:v>
                </c:pt>
                <c:pt idx="239">
                  <c:v>20.257331182501709</c:v>
                </c:pt>
                <c:pt idx="240">
                  <c:v>20.854083773069036</c:v>
                </c:pt>
                <c:pt idx="241">
                  <c:v>20.748968507157464</c:v>
                </c:pt>
                <c:pt idx="242">
                  <c:v>21.141687668252889</c:v>
                </c:pt>
                <c:pt idx="243">
                  <c:v>23.307382934782609</c:v>
                </c:pt>
                <c:pt idx="244">
                  <c:v>25.179646155932208</c:v>
                </c:pt>
                <c:pt idx="245">
                  <c:v>27.185563002028395</c:v>
                </c:pt>
                <c:pt idx="246">
                  <c:v>27.857177789757415</c:v>
                </c:pt>
                <c:pt idx="247">
                  <c:v>26.383089073825506</c:v>
                </c:pt>
                <c:pt idx="248">
                  <c:v>25.144747970529139</c:v>
                </c:pt>
                <c:pt idx="249">
                  <c:v>25.69649386880857</c:v>
                </c:pt>
                <c:pt idx="250">
                  <c:v>25.927159092122835</c:v>
                </c:pt>
                <c:pt idx="251">
                  <c:v>24.806370259826782</c:v>
                </c:pt>
                <c:pt idx="252">
                  <c:v>25.963351176079737</c:v>
                </c:pt>
                <c:pt idx="253">
                  <c:v>26.910920026507625</c:v>
                </c:pt>
                <c:pt idx="254">
                  <c:v>26.857525343915349</c:v>
                </c:pt>
                <c:pt idx="255">
                  <c:v>29.067437681159422</c:v>
                </c:pt>
                <c:pt idx="256">
                  <c:v>28.792917501643657</c:v>
                </c:pt>
                <c:pt idx="257">
                  <c:v>26.986672283464568</c:v>
                </c:pt>
                <c:pt idx="258">
                  <c:v>25.513281782437748</c:v>
                </c:pt>
                <c:pt idx="259">
                  <c:v>25.524952047089602</c:v>
                </c:pt>
                <c:pt idx="260">
                  <c:v>25.753613533638148</c:v>
                </c:pt>
                <c:pt idx="261">
                  <c:v>25.040881876221501</c:v>
                </c:pt>
                <c:pt idx="262">
                  <c:v>25.36139221860768</c:v>
                </c:pt>
                <c:pt idx="263">
                  <c:v>26.87696410656271</c:v>
                </c:pt>
                <c:pt idx="264">
                  <c:v>26.661711803490629</c:v>
                </c:pt>
                <c:pt idx="265">
                  <c:v>27.051580541935483</c:v>
                </c:pt>
                <c:pt idx="266">
                  <c:v>30.196707909967849</c:v>
                </c:pt>
                <c:pt idx="267">
                  <c:v>32.242214836643178</c:v>
                </c:pt>
                <c:pt idx="268">
                  <c:v>30.354853606138111</c:v>
                </c:pt>
                <c:pt idx="269">
                  <c:v>29.092097919591581</c:v>
                </c:pt>
                <c:pt idx="270">
                  <c:v>29.457326878980894</c:v>
                </c:pt>
                <c:pt idx="271">
                  <c:v>30.815791195928753</c:v>
                </c:pt>
                <c:pt idx="272">
                  <c:v>32.977430361445784</c:v>
                </c:pt>
                <c:pt idx="273">
                  <c:v>34.633202427307204</c:v>
                </c:pt>
                <c:pt idx="274">
                  <c:v>33.691464851921864</c:v>
                </c:pt>
                <c:pt idx="275">
                  <c:v>34.437288648648646</c:v>
                </c:pt>
                <c:pt idx="276">
                  <c:v>34.07641646173149</c:v>
                </c:pt>
                <c:pt idx="277">
                  <c:v>30.850520325610518</c:v>
                </c:pt>
                <c:pt idx="278">
                  <c:v>28.291478548185228</c:v>
                </c:pt>
                <c:pt idx="279">
                  <c:v>26.311147817385862</c:v>
                </c:pt>
                <c:pt idx="280">
                  <c:v>27.373628267667293</c:v>
                </c:pt>
                <c:pt idx="281">
                  <c:v>25.554882147315855</c:v>
                </c:pt>
                <c:pt idx="282">
                  <c:v>25.728967630922693</c:v>
                </c:pt>
                <c:pt idx="283">
                  <c:v>26.354646965174133</c:v>
                </c:pt>
                <c:pt idx="284">
                  <c:v>26.1282364764268</c:v>
                </c:pt>
                <c:pt idx="285">
                  <c:v>27.36542300928793</c:v>
                </c:pt>
                <c:pt idx="286">
                  <c:v>26.091221372912802</c:v>
                </c:pt>
                <c:pt idx="287">
                  <c:v>23.260502101359705</c:v>
                </c:pt>
                <c:pt idx="288">
                  <c:v>20.872193432098765</c:v>
                </c:pt>
                <c:pt idx="289">
                  <c:v>19.401089777777781</c:v>
                </c:pt>
                <c:pt idx="290">
                  <c:v>17.97368227160494</c:v>
                </c:pt>
                <c:pt idx="291">
                  <c:v>18.635248779284833</c:v>
                </c:pt>
                <c:pt idx="292">
                  <c:v>18.299172890528904</c:v>
                </c:pt>
                <c:pt idx="293">
                  <c:v>16.8273114987715</c:v>
                </c:pt>
                <c:pt idx="294">
                  <c:v>16.699318382352946</c:v>
                </c:pt>
                <c:pt idx="295">
                  <c:v>16.375626242350062</c:v>
                </c:pt>
                <c:pt idx="296">
                  <c:v>18.429351584097859</c:v>
                </c:pt>
                <c:pt idx="297">
                  <c:v>17.434203245881633</c:v>
                </c:pt>
                <c:pt idx="298">
                  <c:v>15.802508275441804</c:v>
                </c:pt>
                <c:pt idx="299">
                  <c:v>13.477231678832119</c:v>
                </c:pt>
                <c:pt idx="300">
                  <c:v>14.555831645415909</c:v>
                </c:pt>
                <c:pt idx="301">
                  <c:v>14.79938394656952</c:v>
                </c:pt>
                <c:pt idx="302">
                  <c:v>17.32467427184466</c:v>
                </c:pt>
                <c:pt idx="303">
                  <c:v>21.07845294755877</c:v>
                </c:pt>
                <c:pt idx="304">
                  <c:v>22.131835807228917</c:v>
                </c:pt>
                <c:pt idx="305">
                  <c:v>22.615125734939763</c:v>
                </c:pt>
                <c:pt idx="306">
                  <c:v>25.549271505698862</c:v>
                </c:pt>
                <c:pt idx="307">
                  <c:v>27.620358779174147</c:v>
                </c:pt>
                <c:pt idx="308">
                  <c:v>30.430018402860551</c:v>
                </c:pt>
                <c:pt idx="309">
                  <c:v>30.347637739440813</c:v>
                </c:pt>
                <c:pt idx="310">
                  <c:v>32.423372256532069</c:v>
                </c:pt>
                <c:pt idx="311">
                  <c:v>34.037953317535546</c:v>
                </c:pt>
                <c:pt idx="312">
                  <c:v>35.247537909037213</c:v>
                </c:pt>
                <c:pt idx="313">
                  <c:v>38.017191105882361</c:v>
                </c:pt>
                <c:pt idx="314">
                  <c:v>38.222630643274854</c:v>
                </c:pt>
                <c:pt idx="315">
                  <c:v>33.536857624341721</c:v>
                </c:pt>
                <c:pt idx="316">
                  <c:v>36.317318457943934</c:v>
                </c:pt>
                <c:pt idx="317">
                  <c:v>39.614288455284559</c:v>
                </c:pt>
                <c:pt idx="318">
                  <c:v>38.256268674001163</c:v>
                </c:pt>
                <c:pt idx="319">
                  <c:v>39.349304921829763</c:v>
                </c:pt>
                <c:pt idx="320">
                  <c:v>41.537518156682033</c:v>
                </c:pt>
                <c:pt idx="321">
                  <c:v>40.312523473260498</c:v>
                </c:pt>
                <c:pt idx="322">
                  <c:v>40.635912743972447</c:v>
                </c:pt>
                <c:pt idx="323">
                  <c:v>34.042452737686141</c:v>
                </c:pt>
                <c:pt idx="324">
                  <c:v>32.907977266514806</c:v>
                </c:pt>
                <c:pt idx="325">
                  <c:v>33.4767115</c:v>
                </c:pt>
                <c:pt idx="326">
                  <c:v>30.831466166950602</c:v>
                </c:pt>
                <c:pt idx="327">
                  <c:v>30.752278956916097</c:v>
                </c:pt>
                <c:pt idx="328">
                  <c:v>32.778765346869712</c:v>
                </c:pt>
                <c:pt idx="329">
                  <c:v>31.802041868317392</c:v>
                </c:pt>
                <c:pt idx="330">
                  <c:v>30.27300671927847</c:v>
                </c:pt>
                <c:pt idx="331">
                  <c:v>31.61640464487035</c:v>
                </c:pt>
                <c:pt idx="332">
                  <c:v>29.822805120718701</c:v>
                </c:pt>
                <c:pt idx="333">
                  <c:v>24.924519099099104</c:v>
                </c:pt>
                <c:pt idx="334">
                  <c:v>21.349322546478874</c:v>
                </c:pt>
                <c:pt idx="335">
                  <c:v>21.215046448703497</c:v>
                </c:pt>
                <c:pt idx="336">
                  <c:v>22.626588452447947</c:v>
                </c:pt>
                <c:pt idx="337">
                  <c:v>24.179189932584269</c:v>
                </c:pt>
                <c:pt idx="338">
                  <c:v>29.465157243697483</c:v>
                </c:pt>
                <c:pt idx="339">
                  <c:v>31.557733496932521</c:v>
                </c:pt>
                <c:pt idx="340">
                  <c:v>32.12725820612814</c:v>
                </c:pt>
                <c:pt idx="341">
                  <c:v>30.808704008908688</c:v>
                </c:pt>
                <c:pt idx="342">
                  <c:v>32.759002266666663</c:v>
                </c:pt>
                <c:pt idx="343">
                  <c:v>33.570261806094187</c:v>
                </c:pt>
                <c:pt idx="344">
                  <c:v>35.419981681415933</c:v>
                </c:pt>
                <c:pt idx="345">
                  <c:v>33.844258322295801</c:v>
                </c:pt>
                <c:pt idx="346">
                  <c:v>30.785200308539949</c:v>
                </c:pt>
                <c:pt idx="347">
                  <c:v>34.628115819581957</c:v>
                </c:pt>
                <c:pt idx="348">
                  <c:v>39.154237458926616</c:v>
                </c:pt>
                <c:pt idx="349">
                  <c:v>41.421378082788671</c:v>
                </c:pt>
                <c:pt idx="350">
                  <c:v>37.504553648722137</c:v>
                </c:pt>
                <c:pt idx="351">
                  <c:v>31.529919301310045</c:v>
                </c:pt>
                <c:pt idx="352">
                  <c:v>32.44600262438491</c:v>
                </c:pt>
                <c:pt idx="353">
                  <c:v>35.078150868377939</c:v>
                </c:pt>
                <c:pt idx="354">
                  <c:v>35.901250081654879</c:v>
                </c:pt>
                <c:pt idx="355">
                  <c:v>36.448982113821138</c:v>
                </c:pt>
                <c:pt idx="356">
                  <c:v>32.710497417612103</c:v>
                </c:pt>
                <c:pt idx="357">
                  <c:v>34.864279848566795</c:v>
                </c:pt>
                <c:pt idx="358">
                  <c:v>35.036752562162157</c:v>
                </c:pt>
                <c:pt idx="359">
                  <c:v>36.417853886792457</c:v>
                </c:pt>
                <c:pt idx="360">
                  <c:v>38.135971615673647</c:v>
                </c:pt>
                <c:pt idx="361">
                  <c:v>38.787294311730051</c:v>
                </c:pt>
                <c:pt idx="362">
                  <c:v>40.558246242650981</c:v>
                </c:pt>
                <c:pt idx="363">
                  <c:v>40.719960128068308</c:v>
                </c:pt>
                <c:pt idx="364">
                  <c:v>44.734454070138156</c:v>
                </c:pt>
                <c:pt idx="365">
                  <c:v>41.783140497617794</c:v>
                </c:pt>
                <c:pt idx="366">
                  <c:v>44.78358375462718</c:v>
                </c:pt>
                <c:pt idx="367">
                  <c:v>49.212209471458785</c:v>
                </c:pt>
                <c:pt idx="368">
                  <c:v>50.250109926238153</c:v>
                </c:pt>
                <c:pt idx="369">
                  <c:v>56.095960754716991</c:v>
                </c:pt>
                <c:pt idx="370">
                  <c:v>49.099699989567036</c:v>
                </c:pt>
                <c:pt idx="371">
                  <c:v>41.935993448095985</c:v>
                </c:pt>
                <c:pt idx="372">
                  <c:v>46.25588492693111</c:v>
                </c:pt>
                <c:pt idx="373">
                  <c:v>48.712574968814977</c:v>
                </c:pt>
                <c:pt idx="374">
                  <c:v>55.879928617296734</c:v>
                </c:pt>
                <c:pt idx="375">
                  <c:v>55.122115642746515</c:v>
                </c:pt>
                <c:pt idx="376">
                  <c:v>52.639864917355375</c:v>
                </c:pt>
                <c:pt idx="377">
                  <c:v>60.031333897780073</c:v>
                </c:pt>
                <c:pt idx="378">
                  <c:v>63.911165561826579</c:v>
                </c:pt>
                <c:pt idx="379">
                  <c:v>70.595238470168283</c:v>
                </c:pt>
                <c:pt idx="380">
                  <c:v>69.778880120724352</c:v>
                </c:pt>
                <c:pt idx="381">
                  <c:v>65.549489462581619</c:v>
                </c:pt>
                <c:pt idx="382">
                  <c:v>59.519844644119132</c:v>
                </c:pt>
                <c:pt idx="383">
                  <c:v>60.568022816759218</c:v>
                </c:pt>
                <c:pt idx="384">
                  <c:v>66.123037230306068</c:v>
                </c:pt>
                <c:pt idx="385">
                  <c:v>62.48067081243731</c:v>
                </c:pt>
                <c:pt idx="386">
                  <c:v>65.352545578367554</c:v>
                </c:pt>
                <c:pt idx="387">
                  <c:v>73.374258455406078</c:v>
                </c:pt>
                <c:pt idx="388">
                  <c:v>75.476467401887732</c:v>
                </c:pt>
                <c:pt idx="389">
                  <c:v>74.587895777998028</c:v>
                </c:pt>
                <c:pt idx="390">
                  <c:v>79.067846269098069</c:v>
                </c:pt>
                <c:pt idx="391">
                  <c:v>76.93566653581945</c:v>
                </c:pt>
                <c:pt idx="392">
                  <c:v>66.657310493096645</c:v>
                </c:pt>
                <c:pt idx="393">
                  <c:v>61.59014284299159</c:v>
                </c:pt>
                <c:pt idx="394">
                  <c:v>61.559652673267337</c:v>
                </c:pt>
                <c:pt idx="395">
                  <c:v>63.863501841457399</c:v>
                </c:pt>
                <c:pt idx="396">
                  <c:v>57.494445671141435</c:v>
                </c:pt>
                <c:pt idx="397">
                  <c:v>62.12493112532195</c:v>
                </c:pt>
                <c:pt idx="398">
                  <c:v>64.723035696192682</c:v>
                </c:pt>
                <c:pt idx="399">
                  <c:v>69.273708330095587</c:v>
                </c:pt>
                <c:pt idx="400">
                  <c:v>70.243954245362858</c:v>
                </c:pt>
                <c:pt idx="401">
                  <c:v>74.283072314388562</c:v>
                </c:pt>
                <c:pt idx="402">
                  <c:v>80.413642384743966</c:v>
                </c:pt>
                <c:pt idx="403">
                  <c:v>77.582351437638152</c:v>
                </c:pt>
                <c:pt idx="404">
                  <c:v>81.848640968222995</c:v>
                </c:pt>
                <c:pt idx="405">
                  <c:v>88.669404426597836</c:v>
                </c:pt>
                <c:pt idx="406">
                  <c:v>95.722655624804361</c:v>
                </c:pt>
                <c:pt idx="407">
                  <c:v>92.857078824280535</c:v>
                </c:pt>
                <c:pt idx="408">
                  <c:v>94.328519724377159</c:v>
                </c:pt>
                <c:pt idx="409">
                  <c:v>96.974397457296419</c:v>
                </c:pt>
                <c:pt idx="410">
                  <c:v>107.18584400884525</c:v>
                </c:pt>
                <c:pt idx="411">
                  <c:v>115.49694507857271</c:v>
                </c:pt>
                <c:pt idx="412">
                  <c:v>127.78820843091334</c:v>
                </c:pt>
                <c:pt idx="413">
                  <c:v>136.95557508173803</c:v>
                </c:pt>
                <c:pt idx="414">
                  <c:v>137.65435851262006</c:v>
                </c:pt>
                <c:pt idx="415">
                  <c:v>119.97029332845581</c:v>
                </c:pt>
                <c:pt idx="416">
                  <c:v>103.90195267661747</c:v>
                </c:pt>
                <c:pt idx="417">
                  <c:v>77.031036328025991</c:v>
                </c:pt>
                <c:pt idx="418">
                  <c:v>54.353430259015823</c:v>
                </c:pt>
                <c:pt idx="419">
                  <c:v>39.725011248923835</c:v>
                </c:pt>
                <c:pt idx="420">
                  <c:v>41.016438817928311</c:v>
                </c:pt>
                <c:pt idx="421">
                  <c:v>42.775612947509465</c:v>
                </c:pt>
                <c:pt idx="422">
                  <c:v>51.03501179792466</c:v>
                </c:pt>
                <c:pt idx="423">
                  <c:v>54.99935186569445</c:v>
                </c:pt>
                <c:pt idx="424">
                  <c:v>62.882724713879327</c:v>
                </c:pt>
                <c:pt idx="425">
                  <c:v>72.911271958657309</c:v>
                </c:pt>
                <c:pt idx="426">
                  <c:v>69.735247860063524</c:v>
                </c:pt>
                <c:pt idx="427">
                  <c:v>74.573380343010982</c:v>
                </c:pt>
                <c:pt idx="428">
                  <c:v>73.948697912082324</c:v>
                </c:pt>
                <c:pt idx="429">
                  <c:v>78.53354803726404</c:v>
                </c:pt>
                <c:pt idx="430">
                  <c:v>80.813153005514792</c:v>
                </c:pt>
                <c:pt idx="431">
                  <c:v>78.892991686105631</c:v>
                </c:pt>
                <c:pt idx="432">
                  <c:v>81.445675825792691</c:v>
                </c:pt>
                <c:pt idx="433">
                  <c:v>80.068076895816944</c:v>
                </c:pt>
                <c:pt idx="434">
                  <c:v>83.341788629556532</c:v>
                </c:pt>
                <c:pt idx="435">
                  <c:v>86.860874854532838</c:v>
                </c:pt>
                <c:pt idx="436">
                  <c:v>77.263091168484522</c:v>
                </c:pt>
                <c:pt idx="437">
                  <c:v>78.121105861445031</c:v>
                </c:pt>
                <c:pt idx="438">
                  <c:v>79.450061276165528</c:v>
                </c:pt>
                <c:pt idx="439">
                  <c:v>79.604816306677122</c:v>
                </c:pt>
                <c:pt idx="440">
                  <c:v>79.076465376245579</c:v>
                </c:pt>
                <c:pt idx="441">
                  <c:v>82.841840253840715</c:v>
                </c:pt>
                <c:pt idx="442">
                  <c:v>85.877586702491016</c:v>
                </c:pt>
                <c:pt idx="443">
                  <c:v>91.602325592365489</c:v>
                </c:pt>
                <c:pt idx="444">
                  <c:v>93.477605549224975</c:v>
                </c:pt>
                <c:pt idx="445">
                  <c:v>97.210460667676116</c:v>
                </c:pt>
                <c:pt idx="446">
                  <c:v>108.36113437707358</c:v>
                </c:pt>
                <c:pt idx="447">
                  <c:v>119.02217613139338</c:v>
                </c:pt>
                <c:pt idx="448">
                  <c:v>113.30541077694126</c:v>
                </c:pt>
                <c:pt idx="449">
                  <c:v>110.59095314466668</c:v>
                </c:pt>
                <c:pt idx="450">
                  <c:v>110.8935699652647</c:v>
                </c:pt>
                <c:pt idx="451">
                  <c:v>103.32516874408402</c:v>
                </c:pt>
                <c:pt idx="452">
                  <c:v>105.18836206744429</c:v>
                </c:pt>
                <c:pt idx="453">
                  <c:v>106.1036669650061</c:v>
                </c:pt>
                <c:pt idx="454">
                  <c:v>111.84214910392372</c:v>
                </c:pt>
                <c:pt idx="455">
                  <c:v>110.65343275881045</c:v>
                </c:pt>
                <c:pt idx="456">
                  <c:v>109.03940480946966</c:v>
                </c:pt>
                <c:pt idx="457">
                  <c:v>111.71329844711656</c:v>
                </c:pt>
                <c:pt idx="458">
                  <c:v>114.44020169007192</c:v>
                </c:pt>
                <c:pt idx="459">
                  <c:v>111.75454055469255</c:v>
                </c:pt>
                <c:pt idx="460">
                  <c:v>106.49800901282865</c:v>
                </c:pt>
                <c:pt idx="461">
                  <c:v>95.136681987175578</c:v>
                </c:pt>
                <c:pt idx="462">
                  <c:v>95.990296818674977</c:v>
                </c:pt>
                <c:pt idx="463">
                  <c:v>99.592802293061226</c:v>
                </c:pt>
                <c:pt idx="464">
                  <c:v>103.95910821102186</c:v>
                </c:pt>
                <c:pt idx="465">
                  <c:v>102.75696775279299</c:v>
                </c:pt>
                <c:pt idx="466">
                  <c:v>100.08788308059619</c:v>
                </c:pt>
                <c:pt idx="467">
                  <c:v>95.643272294681282</c:v>
                </c:pt>
                <c:pt idx="468">
                  <c:v>99.820108847064517</c:v>
                </c:pt>
                <c:pt idx="469">
                  <c:v>100.57529935610796</c:v>
                </c:pt>
                <c:pt idx="470">
                  <c:v>100.69502599410106</c:v>
                </c:pt>
                <c:pt idx="471">
                  <c:v>98.234852895472912</c:v>
                </c:pt>
                <c:pt idx="472">
                  <c:v>100.18527177895599</c:v>
                </c:pt>
                <c:pt idx="473">
                  <c:v>98.580530236517731</c:v>
                </c:pt>
                <c:pt idx="474">
                  <c:v>102.85868465962744</c:v>
                </c:pt>
                <c:pt idx="475">
                  <c:v>105.29623573665563</c:v>
                </c:pt>
                <c:pt idx="476">
                  <c:v>104.45781851625294</c:v>
                </c:pt>
                <c:pt idx="477">
                  <c:v>98.700094175790824</c:v>
                </c:pt>
                <c:pt idx="478">
                  <c:v>91.101758312752636</c:v>
                </c:pt>
                <c:pt idx="479">
                  <c:v>91.057085280169758</c:v>
                </c:pt>
                <c:pt idx="480">
                  <c:v>89.946850634547985</c:v>
                </c:pt>
                <c:pt idx="481">
                  <c:v>96.286143408283635</c:v>
                </c:pt>
                <c:pt idx="482">
                  <c:v>97.109634708851118</c:v>
                </c:pt>
                <c:pt idx="483">
                  <c:v>97.184347104639343</c:v>
                </c:pt>
                <c:pt idx="484">
                  <c:v>98.028375809242462</c:v>
                </c:pt>
                <c:pt idx="485">
                  <c:v>99.583872895495247</c:v>
                </c:pt>
                <c:pt idx="486">
                  <c:v>97.980330779979468</c:v>
                </c:pt>
                <c:pt idx="487">
                  <c:v>92.660666680707152</c:v>
                </c:pt>
                <c:pt idx="488">
                  <c:v>88.753054362738098</c:v>
                </c:pt>
                <c:pt idx="489">
                  <c:v>82.125667394312586</c:v>
                </c:pt>
                <c:pt idx="490">
                  <c:v>73.554669692534191</c:v>
                </c:pt>
                <c:pt idx="491">
                  <c:v>57.181289431362266</c:v>
                </c:pt>
                <c:pt idx="492">
                  <c:v>44.984445037221377</c:v>
                </c:pt>
                <c:pt idx="493">
                  <c:v>46.873597169899575</c:v>
                </c:pt>
                <c:pt idx="494">
                  <c:v>44.371219716636972</c:v>
                </c:pt>
                <c:pt idx="495">
                  <c:v>51.013674024040277</c:v>
                </c:pt>
                <c:pt idx="496">
                  <c:v>52.5</c:v>
                </c:pt>
                <c:pt idx="497">
                  <c:v>52.42623508619873</c:v>
                </c:pt>
                <c:pt idx="498">
                  <c:v>53.353862019268369</c:v>
                </c:pt>
                <c:pt idx="499">
                  <c:v>52.257470123933636</c:v>
                </c:pt>
                <c:pt idx="500">
                  <c:v>52.14135570762457</c:v>
                </c:pt>
                <c:pt idx="501">
                  <c:v>51.995294010986797</c:v>
                </c:pt>
                <c:pt idx="502">
                  <c:v>52.843529566893622</c:v>
                </c:pt>
                <c:pt idx="503">
                  <c:v>52.694681575336666</c:v>
                </c:pt>
                <c:pt idx="504">
                  <c:v>55.459138716331992</c:v>
                </c:pt>
                <c:pt idx="505">
                  <c:v>57.265734309251108</c:v>
                </c:pt>
                <c:pt idx="506">
                  <c:v>58.09862086060582</c:v>
                </c:pt>
                <c:pt idx="507">
                  <c:v>59.913020680873949</c:v>
                </c:pt>
                <c:pt idx="508">
                  <c:v>61.734048593171238</c:v>
                </c:pt>
                <c:pt idx="509">
                  <c:v>63.561863032537801</c:v>
                </c:pt>
                <c:pt idx="510">
                  <c:v>63.474960059469296</c:v>
                </c:pt>
                <c:pt idx="511">
                  <c:v>63.376285592790467</c:v>
                </c:pt>
                <c:pt idx="512">
                  <c:v>62.314750865768794</c:v>
                </c:pt>
                <c:pt idx="513">
                  <c:v>60.296448149989537</c:v>
                </c:pt>
                <c:pt idx="514">
                  <c:v>58.28334326120622</c:v>
                </c:pt>
                <c:pt idx="515">
                  <c:v>58.201316462714843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16832"/>
        <c:axId val="170218624"/>
      </c:lineChart>
      <c:dateAx>
        <c:axId val="17021683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021862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70218624"/>
        <c:scaling>
          <c:orientation val="minMax"/>
          <c:max val="14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0216832"/>
        <c:crosses val="autoZero"/>
        <c:crossBetween val="between"/>
      </c:valAx>
      <c:dateAx>
        <c:axId val="17022016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70234240"/>
        <c:crosses val="autoZero"/>
        <c:auto val="1"/>
        <c:lblOffset val="100"/>
        <c:baseTimeUnit val="months"/>
      </c:dateAx>
      <c:valAx>
        <c:axId val="1702342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70220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'Gasoline-A'!$A$41:$A$81</c:f>
              <c:numCache>
                <c:formatCode>General</c:formatCode>
                <c:ptCount val="4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</c:numCache>
            </c:numRef>
          </c:cat>
          <c:val>
            <c:numRef>
              <c:f>'Gasoline-A'!$E$41:$E$81</c:f>
              <c:numCache>
                <c:formatCode>General</c:formatCode>
                <c:ptCount val="41"/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2706048"/>
        <c:axId val="1727119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'Gasoline-A'!$A$41:$A$81</c:f>
              <c:numCache>
                <c:formatCode>General</c:formatCode>
                <c:ptCount val="4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</c:numCache>
            </c:numRef>
          </c:cat>
          <c:val>
            <c:numRef>
              <c:f>'Gasoline-A'!$C$41:$C$81</c:f>
              <c:numCache>
                <c:formatCode>0.00</c:formatCode>
                <c:ptCount val="41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2.7814366518</c:v>
                </c:pt>
                <c:pt idx="35">
                  <c:v>3.5262977835</c:v>
                </c:pt>
                <c:pt idx="36">
                  <c:v>3.6269416268999999</c:v>
                </c:pt>
                <c:pt idx="37">
                  <c:v>3.5055298664999999</c:v>
                </c:pt>
                <c:pt idx="38">
                  <c:v>3.3629774366</c:v>
                </c:pt>
                <c:pt idx="39">
                  <c:v>2.4318932253000001</c:v>
                </c:pt>
                <c:pt idx="40">
                  <c:v>2.6274120300999999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'Gasoline-A'!$A$85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'Gasoline-A'!$A$41:$A$81</c:f>
              <c:numCache>
                <c:formatCode>General</c:formatCode>
                <c:ptCount val="4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</c:numCache>
            </c:numRef>
          </c:cat>
          <c:val>
            <c:numRef>
              <c:f>'Gasoline-A'!$D$41:$D$81</c:f>
              <c:numCache>
                <c:formatCode>0.00</c:formatCode>
                <c:ptCount val="41"/>
                <c:pt idx="0">
                  <c:v>2.5447122154715731</c:v>
                </c:pt>
                <c:pt idx="1">
                  <c:v>2.5535755050725677</c:v>
                </c:pt>
                <c:pt idx="2">
                  <c:v>2.4231855511435785</c:v>
                </c:pt>
                <c:pt idx="3">
                  <c:v>2.9355383366380514</c:v>
                </c:pt>
                <c:pt idx="4">
                  <c:v>3.5679968303992173</c:v>
                </c:pt>
                <c:pt idx="5">
                  <c:v>3.5763147212300841</c:v>
                </c:pt>
                <c:pt idx="6">
                  <c:v>3.0742740264280264</c:v>
                </c:pt>
                <c:pt idx="7">
                  <c:v>2.8562935573136703</c:v>
                </c:pt>
                <c:pt idx="8">
                  <c:v>2.6694199007007748</c:v>
                </c:pt>
                <c:pt idx="9">
                  <c:v>2.5582243146026902</c:v>
                </c:pt>
                <c:pt idx="10">
                  <c:v>1.9041920109908741</c:v>
                </c:pt>
                <c:pt idx="11">
                  <c:v>1.8947353055267961</c:v>
                </c:pt>
                <c:pt idx="12">
                  <c:v>1.8138310798577715</c:v>
                </c:pt>
                <c:pt idx="13">
                  <c:v>1.8785558013495975</c:v>
                </c:pt>
                <c:pt idx="14">
                  <c:v>2.0365068495920688</c:v>
                </c:pt>
                <c:pt idx="15">
                  <c:v>1.9098633943146259</c:v>
                </c:pt>
                <c:pt idx="16">
                  <c:v>1.8277933576557588</c:v>
                </c:pt>
                <c:pt idx="17">
                  <c:v>1.7429486600835424</c:v>
                </c:pt>
                <c:pt idx="18">
                  <c:v>1.7129045475176214</c:v>
                </c:pt>
                <c:pt idx="19">
                  <c:v>1.7198842719172516</c:v>
                </c:pt>
                <c:pt idx="20">
                  <c:v>1.8064241703273276</c:v>
                </c:pt>
                <c:pt idx="21">
                  <c:v>1.7623441001543076</c:v>
                </c:pt>
                <c:pt idx="22">
                  <c:v>1.490211622019451</c:v>
                </c:pt>
                <c:pt idx="23">
                  <c:v>1.6137974191426376</c:v>
                </c:pt>
                <c:pt idx="24">
                  <c:v>2.0384429610081036</c:v>
                </c:pt>
                <c:pt idx="25">
                  <c:v>1.8995252716751352</c:v>
                </c:pt>
                <c:pt idx="26">
                  <c:v>1.763167133541881</c:v>
                </c:pt>
                <c:pt idx="27">
                  <c:v>1.9982681507537416</c:v>
                </c:pt>
                <c:pt idx="28">
                  <c:v>2.3123060852134807</c:v>
                </c:pt>
                <c:pt idx="29">
                  <c:v>2.7440422340587012</c:v>
                </c:pt>
                <c:pt idx="30">
                  <c:v>3.0155195146222797</c:v>
                </c:pt>
                <c:pt idx="31">
                  <c:v>3.1930998928434726</c:v>
                </c:pt>
                <c:pt idx="32">
                  <c:v>3.5697653606116759</c:v>
                </c:pt>
                <c:pt idx="33">
                  <c:v>2.5835942115807984</c:v>
                </c:pt>
                <c:pt idx="34">
                  <c:v>3.0095245034389735</c:v>
                </c:pt>
                <c:pt idx="35">
                  <c:v>3.6992114747458951</c:v>
                </c:pt>
                <c:pt idx="36">
                  <c:v>3.7273965362805863</c:v>
                </c:pt>
                <c:pt idx="37">
                  <c:v>3.5506344834525274</c:v>
                </c:pt>
                <c:pt idx="38">
                  <c:v>3.3522788345689198</c:v>
                </c:pt>
                <c:pt idx="39">
                  <c:v>2.4233730812865044</c:v>
                </c:pt>
                <c:pt idx="40">
                  <c:v>2.5499402400721269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98624"/>
        <c:axId val="172704512"/>
      </c:lineChart>
      <c:catAx>
        <c:axId val="1726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27045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72704512"/>
        <c:scaling>
          <c:orientation val="minMax"/>
          <c:max val="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2698624"/>
        <c:crosses val="autoZero"/>
        <c:crossBetween val="between"/>
        <c:majorUnit val="0.5"/>
      </c:valAx>
      <c:catAx>
        <c:axId val="1727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2711936"/>
        <c:crosses val="autoZero"/>
        <c:auto val="1"/>
        <c:lblAlgn val="ctr"/>
        <c:lblOffset val="100"/>
        <c:noMultiLvlLbl val="0"/>
      </c:catAx>
      <c:valAx>
        <c:axId val="1727119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727060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'Gasoline-Q'!$E$41:$E$204</c:f>
              <c:numCache>
                <c:formatCode>General</c:formatCode>
                <c:ptCount val="164"/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553984"/>
        <c:axId val="1785555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'Gasoline-Q'!$C$41:$C$204</c:f>
              <c:numCache>
                <c:formatCode>0.00</c:formatCode>
                <c:ptCount val="164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2.7129046615000001</c:v>
                </c:pt>
                <c:pt idx="137">
                  <c:v>2.8051776704</c:v>
                </c:pt>
                <c:pt idx="138">
                  <c:v>2.7214542931999999</c:v>
                </c:pt>
                <c:pt idx="139">
                  <c:v>2.8841960353</c:v>
                </c:pt>
                <c:pt idx="140">
                  <c:v>3.2955667985999999</c:v>
                </c:pt>
                <c:pt idx="141">
                  <c:v>3.7953720333000001</c:v>
                </c:pt>
                <c:pt idx="142">
                  <c:v>3.6340926455</c:v>
                </c:pt>
                <c:pt idx="143">
                  <c:v>3.3654264443000002</c:v>
                </c:pt>
                <c:pt idx="144">
                  <c:v>3.6077270885999999</c:v>
                </c:pt>
                <c:pt idx="145">
                  <c:v>3.7222214030999998</c:v>
                </c:pt>
                <c:pt idx="146">
                  <c:v>3.6668312714</c:v>
                </c:pt>
                <c:pt idx="147">
                  <c:v>3.5059407294999998</c:v>
                </c:pt>
                <c:pt idx="148">
                  <c:v>3.5652553717000002</c:v>
                </c:pt>
                <c:pt idx="149">
                  <c:v>3.6040271439999998</c:v>
                </c:pt>
                <c:pt idx="150">
                  <c:v>3.5663142497</c:v>
                </c:pt>
                <c:pt idx="151">
                  <c:v>3.2882789825000001</c:v>
                </c:pt>
                <c:pt idx="152">
                  <c:v>3.4038369728000002</c:v>
                </c:pt>
                <c:pt idx="153">
                  <c:v>3.6750382478999999</c:v>
                </c:pt>
                <c:pt idx="154">
                  <c:v>3.5038429090999998</c:v>
                </c:pt>
                <c:pt idx="155">
                  <c:v>2.876484204</c:v>
                </c:pt>
                <c:pt idx="156">
                  <c:v>2.2685904456000001</c:v>
                </c:pt>
                <c:pt idx="157">
                  <c:v>2.5928119613999998</c:v>
                </c:pt>
                <c:pt idx="158">
                  <c:v>2.5096873204999999</c:v>
                </c:pt>
                <c:pt idx="159">
                  <c:v>2.3479884288999999</c:v>
                </c:pt>
                <c:pt idx="160">
                  <c:v>2.4450913112000001</c:v>
                </c:pt>
                <c:pt idx="161">
                  <c:v>2.7890007347000001</c:v>
                </c:pt>
                <c:pt idx="162">
                  <c:v>2.7731628036</c:v>
                </c:pt>
                <c:pt idx="163">
                  <c:v>2.4914493723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'Gasoline-Q'!$A$208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'Gasoline-Q'!$D$41:$D$204</c:f>
              <c:numCache>
                <c:formatCode>0.00</c:formatCode>
                <c:ptCount val="164"/>
                <c:pt idx="0">
                  <c:v>2.5305538998734742</c:v>
                </c:pt>
                <c:pt idx="1">
                  <c:v>2.5220997585095719</c:v>
                </c:pt>
                <c:pt idx="2">
                  <c:v>2.5815318187893448</c:v>
                </c:pt>
                <c:pt idx="3">
                  <c:v>2.5488604204581971</c:v>
                </c:pt>
                <c:pt idx="4">
                  <c:v>2.5340726928795108</c:v>
                </c:pt>
                <c:pt idx="5">
                  <c:v>2.5792743832669571</c:v>
                </c:pt>
                <c:pt idx="6">
                  <c:v>2.5760423741110827</c:v>
                </c:pt>
                <c:pt idx="7">
                  <c:v>2.5310067059100212</c:v>
                </c:pt>
                <c:pt idx="8">
                  <c:v>2.4232616220003353</c:v>
                </c:pt>
                <c:pt idx="9">
                  <c:v>2.4005612423108049</c:v>
                </c:pt>
                <c:pt idx="10">
                  <c:v>2.4364347437152647</c:v>
                </c:pt>
                <c:pt idx="11">
                  <c:v>2.4354485886921293</c:v>
                </c:pt>
                <c:pt idx="12">
                  <c:v>2.5036900210277286</c:v>
                </c:pt>
                <c:pt idx="13">
                  <c:v>2.8063088017686804</c:v>
                </c:pt>
                <c:pt idx="14">
                  <c:v>3.1534484642017167</c:v>
                </c:pt>
                <c:pt idx="15">
                  <c:v>3.2414456915321725</c:v>
                </c:pt>
                <c:pt idx="16">
                  <c:v>3.5732033090858351</c:v>
                </c:pt>
                <c:pt idx="17">
                  <c:v>3.657258274066475</c:v>
                </c:pt>
                <c:pt idx="18">
                  <c:v>3.5866469280248254</c:v>
                </c:pt>
                <c:pt idx="19">
                  <c:v>3.4545783316191048</c:v>
                </c:pt>
                <c:pt idx="20">
                  <c:v>3.6618841033795828</c:v>
                </c:pt>
                <c:pt idx="21">
                  <c:v>3.6820675170066748</c:v>
                </c:pt>
                <c:pt idx="22">
                  <c:v>3.5241884662255551</c:v>
                </c:pt>
                <c:pt idx="23">
                  <c:v>3.4432638803989484</c:v>
                </c:pt>
                <c:pt idx="24">
                  <c:v>3.1993852686225495</c:v>
                </c:pt>
                <c:pt idx="25">
                  <c:v>3.0173781324549207</c:v>
                </c:pt>
                <c:pt idx="26">
                  <c:v>3.1067717429715751</c:v>
                </c:pt>
                <c:pt idx="27">
                  <c:v>2.9817373039238122</c:v>
                </c:pt>
                <c:pt idx="28">
                  <c:v>2.7621420436589368</c:v>
                </c:pt>
                <c:pt idx="29">
                  <c:v>2.9074048042495884</c:v>
                </c:pt>
                <c:pt idx="30">
                  <c:v>2.9404514397598502</c:v>
                </c:pt>
                <c:pt idx="31">
                  <c:v>2.8021544694661649</c:v>
                </c:pt>
                <c:pt idx="32">
                  <c:v>2.6941876342704094</c:v>
                </c:pt>
                <c:pt idx="33">
                  <c:v>2.7382285026449424</c:v>
                </c:pt>
                <c:pt idx="34">
                  <c:v>2.641729854700714</c:v>
                </c:pt>
                <c:pt idx="35">
                  <c:v>2.6037120169941086</c:v>
                </c:pt>
                <c:pt idx="36">
                  <c:v>2.454328908106866</c:v>
                </c:pt>
                <c:pt idx="37">
                  <c:v>2.632029661080221</c:v>
                </c:pt>
                <c:pt idx="38">
                  <c:v>2.6126518654158364</c:v>
                </c:pt>
                <c:pt idx="39">
                  <c:v>2.522345348518888</c:v>
                </c:pt>
                <c:pt idx="40">
                  <c:v>2.268792168329675</c:v>
                </c:pt>
                <c:pt idx="41">
                  <c:v>1.9291680249269643</c:v>
                </c:pt>
                <c:pt idx="42">
                  <c:v>1.7821473659524278</c:v>
                </c:pt>
                <c:pt idx="43">
                  <c:v>1.6717187369699478</c:v>
                </c:pt>
                <c:pt idx="44">
                  <c:v>1.7962779390559609</c:v>
                </c:pt>
                <c:pt idx="45">
                  <c:v>1.9069241881907351</c:v>
                </c:pt>
                <c:pt idx="46">
                  <c:v>1.9607825197645865</c:v>
                </c:pt>
                <c:pt idx="47">
                  <c:v>1.9005473393542287</c:v>
                </c:pt>
                <c:pt idx="48">
                  <c:v>1.7749309986536181</c:v>
                </c:pt>
                <c:pt idx="49">
                  <c:v>1.8387916958758079</c:v>
                </c:pt>
                <c:pt idx="50">
                  <c:v>1.8648199414159961</c:v>
                </c:pt>
                <c:pt idx="51">
                  <c:v>1.771494713710325</c:v>
                </c:pt>
                <c:pt idx="52">
                  <c:v>1.719305776261346</c:v>
                </c:pt>
                <c:pt idx="53">
                  <c:v>2.0421337440594107</c:v>
                </c:pt>
                <c:pt idx="54">
                  <c:v>1.9399745319962516</c:v>
                </c:pt>
                <c:pt idx="55">
                  <c:v>1.7997217217589541</c:v>
                </c:pt>
                <c:pt idx="56">
                  <c:v>1.8283384456349636</c:v>
                </c:pt>
                <c:pt idx="57">
                  <c:v>1.8877387867857025</c:v>
                </c:pt>
                <c:pt idx="58">
                  <c:v>2.0642949833737765</c:v>
                </c:pt>
                <c:pt idx="59">
                  <c:v>2.3447655186620393</c:v>
                </c:pt>
                <c:pt idx="60">
                  <c:v>1.93259686511364</c:v>
                </c:pt>
                <c:pt idx="61">
                  <c:v>1.9332425046844177</c:v>
                </c:pt>
                <c:pt idx="62">
                  <c:v>1.9111976379489808</c:v>
                </c:pt>
                <c:pt idx="63">
                  <c:v>1.8630613846404049</c:v>
                </c:pt>
                <c:pt idx="64">
                  <c:v>1.7248593211250092</c:v>
                </c:pt>
                <c:pt idx="65">
                  <c:v>1.8605238075155239</c:v>
                </c:pt>
                <c:pt idx="66">
                  <c:v>1.888307656222501</c:v>
                </c:pt>
                <c:pt idx="67">
                  <c:v>1.8284464707733108</c:v>
                </c:pt>
                <c:pt idx="68">
                  <c:v>1.7415632988988707</c:v>
                </c:pt>
                <c:pt idx="69">
                  <c:v>1.7882710052647062</c:v>
                </c:pt>
                <c:pt idx="70">
                  <c:v>1.7329264294451954</c:v>
                </c:pt>
                <c:pt idx="71">
                  <c:v>1.7083498041823928</c:v>
                </c:pt>
                <c:pt idx="72">
                  <c:v>1.6165320135926147</c:v>
                </c:pt>
                <c:pt idx="73">
                  <c:v>1.6813302022053951</c:v>
                </c:pt>
                <c:pt idx="74">
                  <c:v>1.7980522837412587</c:v>
                </c:pt>
                <c:pt idx="75">
                  <c:v>1.7428613832378843</c:v>
                </c:pt>
                <c:pt idx="76">
                  <c:v>1.6819357844524356</c:v>
                </c:pt>
                <c:pt idx="77">
                  <c:v>1.8018827655165885</c:v>
                </c:pt>
                <c:pt idx="78">
                  <c:v>1.7434027891785995</c:v>
                </c:pt>
                <c:pt idx="79">
                  <c:v>1.6482644207328074</c:v>
                </c:pt>
                <c:pt idx="80">
                  <c:v>1.6835783243466023</c:v>
                </c:pt>
                <c:pt idx="81">
                  <c:v>1.8943832996026271</c:v>
                </c:pt>
                <c:pt idx="82">
                  <c:v>1.8184105577984291</c:v>
                </c:pt>
                <c:pt idx="83">
                  <c:v>1.8195384874883371</c:v>
                </c:pt>
                <c:pt idx="84">
                  <c:v>1.8080838251273026</c:v>
                </c:pt>
                <c:pt idx="85">
                  <c:v>1.7681543976320684</c:v>
                </c:pt>
                <c:pt idx="86">
                  <c:v>1.7739795931219942</c:v>
                </c:pt>
                <c:pt idx="87">
                  <c:v>1.7023074851404212</c:v>
                </c:pt>
                <c:pt idx="88">
                  <c:v>1.5295878036598478</c:v>
                </c:pt>
                <c:pt idx="89">
                  <c:v>1.5285782006637461</c:v>
                </c:pt>
                <c:pt idx="90">
                  <c:v>1.4887150025846994</c:v>
                </c:pt>
                <c:pt idx="91">
                  <c:v>1.417607150944149</c:v>
                </c:pt>
                <c:pt idx="92">
                  <c:v>1.3583546653854013</c:v>
                </c:pt>
                <c:pt idx="93">
                  <c:v>1.5996730251203757</c:v>
                </c:pt>
                <c:pt idx="94">
                  <c:v>1.7069917482045815</c:v>
                </c:pt>
                <c:pt idx="95">
                  <c:v>1.7600426928892361</c:v>
                </c:pt>
                <c:pt idx="96">
                  <c:v>1.9383114638967902</c:v>
                </c:pt>
                <c:pt idx="97">
                  <c:v>2.1047218023338155</c:v>
                </c:pt>
                <c:pt idx="98">
                  <c:v>2.0743393851570295</c:v>
                </c:pt>
                <c:pt idx="99">
                  <c:v>2.0268161936619116</c:v>
                </c:pt>
                <c:pt idx="100">
                  <c:v>1.9243424141055492</c:v>
                </c:pt>
                <c:pt idx="101">
                  <c:v>2.1638976951716784</c:v>
                </c:pt>
                <c:pt idx="102">
                  <c:v>1.9293890398501192</c:v>
                </c:pt>
                <c:pt idx="103">
                  <c:v>1.5834091468029863</c:v>
                </c:pt>
                <c:pt idx="104">
                  <c:v>1.535998919663309</c:v>
                </c:pt>
                <c:pt idx="105">
                  <c:v>1.8278782322770817</c:v>
                </c:pt>
                <c:pt idx="106">
                  <c:v>1.8274046217501267</c:v>
                </c:pt>
                <c:pt idx="107">
                  <c:v>1.8416084784405171</c:v>
                </c:pt>
                <c:pt idx="108">
                  <c:v>2.0433325731818397</c:v>
                </c:pt>
                <c:pt idx="109">
                  <c:v>1.9661342112411735</c:v>
                </c:pt>
                <c:pt idx="110">
                  <c:v>2.0501427062324686</c:v>
                </c:pt>
                <c:pt idx="111">
                  <c:v>1.93518218666874</c:v>
                </c:pt>
                <c:pt idx="112">
                  <c:v>2.0889392868429901</c:v>
                </c:pt>
                <c:pt idx="113">
                  <c:v>2.4051842986653935</c:v>
                </c:pt>
                <c:pt idx="114">
                  <c:v>2.3509427944917443</c:v>
                </c:pt>
                <c:pt idx="115">
                  <c:v>2.3905169838655684</c:v>
                </c:pt>
                <c:pt idx="116">
                  <c:v>2.3819985101443679</c:v>
                </c:pt>
                <c:pt idx="117">
                  <c:v>2.663030296758734</c:v>
                </c:pt>
                <c:pt idx="118">
                  <c:v>3.0587939001423758</c:v>
                </c:pt>
                <c:pt idx="119">
                  <c:v>2.8363706729042737</c:v>
                </c:pt>
                <c:pt idx="120">
                  <c:v>2.771239158574105</c:v>
                </c:pt>
                <c:pt idx="121">
                  <c:v>3.3364709918745197</c:v>
                </c:pt>
                <c:pt idx="122">
                  <c:v>3.2931171330873128</c:v>
                </c:pt>
                <c:pt idx="123">
                  <c:v>2.6387557604708416</c:v>
                </c:pt>
                <c:pt idx="124">
                  <c:v>2.7309389535497886</c:v>
                </c:pt>
                <c:pt idx="125">
                  <c:v>3.4469319642989462</c:v>
                </c:pt>
                <c:pt idx="126">
                  <c:v>3.236877476434536</c:v>
                </c:pt>
                <c:pt idx="127">
                  <c:v>3.3247858291517871</c:v>
                </c:pt>
                <c:pt idx="128">
                  <c:v>3.4463341504267593</c:v>
                </c:pt>
                <c:pt idx="129">
                  <c:v>4.1155841298161322</c:v>
                </c:pt>
                <c:pt idx="130">
                  <c:v>4.153622589374887</c:v>
                </c:pt>
                <c:pt idx="131">
                  <c:v>2.5373329681104249</c:v>
                </c:pt>
                <c:pt idx="132">
                  <c:v>2.0996282699448519</c:v>
                </c:pt>
                <c:pt idx="133">
                  <c:v>2.5596757460461377</c:v>
                </c:pt>
                <c:pt idx="134">
                  <c:v>2.8116144513931438</c:v>
                </c:pt>
                <c:pt idx="135">
                  <c:v>2.8296237770887109</c:v>
                </c:pt>
                <c:pt idx="136">
                  <c:v>2.9448545529999488</c:v>
                </c:pt>
                <c:pt idx="137">
                  <c:v>3.0460911269455742</c:v>
                </c:pt>
                <c:pt idx="138">
                  <c:v>2.9465397583210509</c:v>
                </c:pt>
                <c:pt idx="139">
                  <c:v>3.0976590204441519</c:v>
                </c:pt>
                <c:pt idx="140">
                  <c:v>3.5022848298633402</c:v>
                </c:pt>
                <c:pt idx="141">
                  <c:v>3.9875014412032654</c:v>
                </c:pt>
                <c:pt idx="142">
                  <c:v>3.793246866340485</c:v>
                </c:pt>
                <c:pt idx="143">
                  <c:v>3.4976721841054883</c:v>
                </c:pt>
                <c:pt idx="144">
                  <c:v>3.728707703158725</c:v>
                </c:pt>
                <c:pt idx="145">
                  <c:v>3.8376673373722636</c:v>
                </c:pt>
                <c:pt idx="146">
                  <c:v>3.7640247738776025</c:v>
                </c:pt>
                <c:pt idx="147">
                  <c:v>3.5754910033834277</c:v>
                </c:pt>
                <c:pt idx="148">
                  <c:v>3.6235368330233571</c:v>
                </c:pt>
                <c:pt idx="149">
                  <c:v>3.6642418760535906</c:v>
                </c:pt>
                <c:pt idx="150">
                  <c:v>3.6055934905256479</c:v>
                </c:pt>
                <c:pt idx="151">
                  <c:v>3.3127998118937692</c:v>
                </c:pt>
                <c:pt idx="152">
                  <c:v>3.4115654081317084</c:v>
                </c:pt>
                <c:pt idx="153">
                  <c:v>3.6612781509668131</c:v>
                </c:pt>
                <c:pt idx="154">
                  <c:v>3.4804715332842964</c:v>
                </c:pt>
                <c:pt idx="155">
                  <c:v>2.86343310505467</c:v>
                </c:pt>
                <c:pt idx="156">
                  <c:v>2.2759035321763923</c:v>
                </c:pt>
                <c:pt idx="157">
                  <c:v>2.5926746815790946</c:v>
                </c:pt>
                <c:pt idx="158">
                  <c:v>2.4978157043045726</c:v>
                </c:pt>
                <c:pt idx="159">
                  <c:v>2.3190677981183101</c:v>
                </c:pt>
                <c:pt idx="160">
                  <c:v>2.3936735492704266</c:v>
                </c:pt>
                <c:pt idx="161">
                  <c:v>2.7116412412799509</c:v>
                </c:pt>
                <c:pt idx="162">
                  <c:v>2.6832900231286803</c:v>
                </c:pt>
                <c:pt idx="163">
                  <c:v>2.4001838911973317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4272"/>
        <c:axId val="178535808"/>
      </c:lineChart>
      <c:catAx>
        <c:axId val="1785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3580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78535808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34272"/>
        <c:crosses val="autoZero"/>
        <c:crossBetween val="between"/>
        <c:majorUnit val="0.5"/>
      </c:valAx>
      <c:catAx>
        <c:axId val="178553984"/>
        <c:scaling>
          <c:orientation val="minMax"/>
        </c:scaling>
        <c:delete val="1"/>
        <c:axPos val="b"/>
        <c:majorTickMark val="out"/>
        <c:minorTickMark val="none"/>
        <c:tickLblPos val="none"/>
        <c:crossAx val="178555520"/>
        <c:crosses val="autoZero"/>
        <c:auto val="1"/>
        <c:lblAlgn val="ctr"/>
        <c:lblOffset val="100"/>
        <c:noMultiLvlLbl val="0"/>
      </c:catAx>
      <c:valAx>
        <c:axId val="1785555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785539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'Gasoline-M'!$E$41:$E$532</c:f>
              <c:numCache>
                <c:formatCode>General</c:formatCode>
                <c:ptCount val="492"/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211072"/>
        <c:axId val="1782128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'Gasoline-M'!$C$41:$C$532</c:f>
              <c:numCache>
                <c:formatCode>0.00</c:formatCode>
                <c:ptCount val="492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2.6787239999999999</c:v>
                </c:pt>
                <c:pt idx="473">
                  <c:v>2.6245959999999999</c:v>
                </c:pt>
                <c:pt idx="474">
                  <c:v>2.5564900000000002</c:v>
                </c:pt>
                <c:pt idx="475">
                  <c:v>2.502745</c:v>
                </c:pt>
                <c:pt idx="476">
                  <c:v>2.4669159999999999</c:v>
                </c:pt>
                <c:pt idx="477">
                  <c:v>2.4089369999999999</c:v>
                </c:pt>
                <c:pt idx="478">
                  <c:v>2.3458619999999999</c:v>
                </c:pt>
                <c:pt idx="479">
                  <c:v>2.2879580000000002</c:v>
                </c:pt>
                <c:pt idx="480">
                  <c:v>2.3360750000000001</c:v>
                </c:pt>
                <c:pt idx="481">
                  <c:v>2.4077929999999999</c:v>
                </c:pt>
                <c:pt idx="482">
                  <c:v>2.5864500000000001</c:v>
                </c:pt>
                <c:pt idx="483">
                  <c:v>2.7191890000000001</c:v>
                </c:pt>
                <c:pt idx="484">
                  <c:v>2.8103660000000001</c:v>
                </c:pt>
                <c:pt idx="485">
                  <c:v>2.8359740000000002</c:v>
                </c:pt>
                <c:pt idx="486">
                  <c:v>2.810676</c:v>
                </c:pt>
                <c:pt idx="487">
                  <c:v>2.7916240000000001</c:v>
                </c:pt>
                <c:pt idx="488">
                  <c:v>2.7133639999999999</c:v>
                </c:pt>
                <c:pt idx="489">
                  <c:v>2.5877110000000001</c:v>
                </c:pt>
                <c:pt idx="490">
                  <c:v>2.4832160000000001</c:v>
                </c:pt>
                <c:pt idx="491">
                  <c:v>2.4019840000000001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'Gasoline-M'!$A$536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'Gasoline-M'!$D$41:$D$532</c:f>
              <c:numCache>
                <c:formatCode>0.00</c:formatCode>
                <c:ptCount val="492"/>
                <c:pt idx="0">
                  <c:v>2.5583389964157703</c:v>
                </c:pt>
                <c:pt idx="1">
                  <c:v>2.5326568872987476</c:v>
                </c:pt>
                <c:pt idx="2">
                  <c:v>2.5028529428571429</c:v>
                </c:pt>
                <c:pt idx="3">
                  <c:v>2.4899794367201427</c:v>
                </c:pt>
                <c:pt idx="4">
                  <c:v>2.5102042553191493</c:v>
                </c:pt>
                <c:pt idx="5">
                  <c:v>2.5635073580246917</c:v>
                </c:pt>
                <c:pt idx="6">
                  <c:v>2.5789926596491233</c:v>
                </c:pt>
                <c:pt idx="7">
                  <c:v>2.5860798883071556</c:v>
                </c:pt>
                <c:pt idx="8">
                  <c:v>2.5808037500000007</c:v>
                </c:pt>
                <c:pt idx="9">
                  <c:v>2.563356421416235</c:v>
                </c:pt>
                <c:pt idx="10">
                  <c:v>2.5545324750430294</c:v>
                </c:pt>
                <c:pt idx="11">
                  <c:v>2.5292886849315073</c:v>
                </c:pt>
                <c:pt idx="12">
                  <c:v>2.5203819148211246</c:v>
                </c:pt>
                <c:pt idx="13">
                  <c:v>2.5346713389544688</c:v>
                </c:pt>
                <c:pt idx="14">
                  <c:v>2.5456672080536915</c:v>
                </c:pt>
                <c:pt idx="15">
                  <c:v>2.5601573200000001</c:v>
                </c:pt>
                <c:pt idx="16">
                  <c:v>2.5830085182724258</c:v>
                </c:pt>
                <c:pt idx="17">
                  <c:v>2.5936011239669425</c:v>
                </c:pt>
                <c:pt idx="18">
                  <c:v>2.5885655657894739</c:v>
                </c:pt>
                <c:pt idx="19">
                  <c:v>2.5758557512274964</c:v>
                </c:pt>
                <c:pt idx="20">
                  <c:v>2.5636024013050571</c:v>
                </c:pt>
                <c:pt idx="21">
                  <c:v>2.5472868181818185</c:v>
                </c:pt>
                <c:pt idx="22">
                  <c:v>2.5270469161290325</c:v>
                </c:pt>
                <c:pt idx="23">
                  <c:v>2.5186656179775282</c:v>
                </c:pt>
                <c:pt idx="24">
                  <c:v>2.4386213971291868</c:v>
                </c:pt>
                <c:pt idx="25">
                  <c:v>2.4232635301587306</c:v>
                </c:pt>
                <c:pt idx="26">
                  <c:v>2.4079748012618301</c:v>
                </c:pt>
                <c:pt idx="27">
                  <c:v>2.396518322378717</c:v>
                </c:pt>
                <c:pt idx="28">
                  <c:v>2.3961748217054266</c:v>
                </c:pt>
                <c:pt idx="29">
                  <c:v>2.4067838400000001</c:v>
                </c:pt>
                <c:pt idx="30">
                  <c:v>2.4280381801526723</c:v>
                </c:pt>
                <c:pt idx="31">
                  <c:v>2.4419449833080429</c:v>
                </c:pt>
                <c:pt idx="32">
                  <c:v>2.4412019488721803</c:v>
                </c:pt>
                <c:pt idx="33">
                  <c:v>2.4264060804768999</c:v>
                </c:pt>
                <c:pt idx="34">
                  <c:v>2.4295058370370368</c:v>
                </c:pt>
                <c:pt idx="35">
                  <c:v>2.4499445655375549</c:v>
                </c:pt>
                <c:pt idx="36">
                  <c:v>2.4663764554744523</c:v>
                </c:pt>
                <c:pt idx="37">
                  <c:v>2.4891649710982664</c:v>
                </c:pt>
                <c:pt idx="38">
                  <c:v>2.5486294134477827</c:v>
                </c:pt>
                <c:pt idx="39">
                  <c:v>2.6804430368271959</c:v>
                </c:pt>
                <c:pt idx="40">
                  <c:v>2.789209591036415</c:v>
                </c:pt>
                <c:pt idx="41">
                  <c:v>2.9445878005540167</c:v>
                </c:pt>
                <c:pt idx="42">
                  <c:v>3.0674695999999999</c:v>
                </c:pt>
                <c:pt idx="43">
                  <c:v>3.1631979592944375</c:v>
                </c:pt>
                <c:pt idx="44">
                  <c:v>3.2349245161290323</c:v>
                </c:pt>
                <c:pt idx="45">
                  <c:v>3.2256124680851066</c:v>
                </c:pt>
                <c:pt idx="46">
                  <c:v>3.2320200947368423</c:v>
                </c:pt>
                <c:pt idx="47">
                  <c:v>3.2678354746423928</c:v>
                </c:pt>
                <c:pt idx="48">
                  <c:v>3.4214083999999998</c:v>
                </c:pt>
                <c:pt idx="49">
                  <c:v>3.6050981569620255</c:v>
                </c:pt>
                <c:pt idx="50">
                  <c:v>3.6881512908863923</c:v>
                </c:pt>
                <c:pt idx="51">
                  <c:v>3.6866802076637821</c:v>
                </c:pt>
                <c:pt idx="52">
                  <c:v>3.6563567588739296</c:v>
                </c:pt>
                <c:pt idx="53">
                  <c:v>3.6294815127272728</c:v>
                </c:pt>
                <c:pt idx="54">
                  <c:v>3.6308007651331717</c:v>
                </c:pt>
                <c:pt idx="55">
                  <c:v>3.5932729134615382</c:v>
                </c:pt>
                <c:pt idx="56">
                  <c:v>3.535169420738975</c:v>
                </c:pt>
                <c:pt idx="57">
                  <c:v>3.4822786304604487</c:v>
                </c:pt>
                <c:pt idx="58">
                  <c:v>3.4456658878504673</c:v>
                </c:pt>
                <c:pt idx="59">
                  <c:v>3.4356096481481484</c:v>
                </c:pt>
                <c:pt idx="60">
                  <c:v>3.5123284587155963</c:v>
                </c:pt>
                <c:pt idx="61">
                  <c:v>3.7056319818181818</c:v>
                </c:pt>
                <c:pt idx="62">
                  <c:v>3.7737492821670431</c:v>
                </c:pt>
                <c:pt idx="63">
                  <c:v>3.7393309809203141</c:v>
                </c:pt>
                <c:pt idx="64">
                  <c:v>3.6827522853957633</c:v>
                </c:pt>
                <c:pt idx="65">
                  <c:v>3.6267320132596685</c:v>
                </c:pt>
                <c:pt idx="66">
                  <c:v>3.5638864961748635</c:v>
                </c:pt>
                <c:pt idx="67">
                  <c:v>3.5214735271149671</c:v>
                </c:pt>
                <c:pt idx="68">
                  <c:v>3.4874313555316858</c:v>
                </c:pt>
                <c:pt idx="69">
                  <c:v>3.4635981070663813</c:v>
                </c:pt>
                <c:pt idx="70">
                  <c:v>3.4437968528784655</c:v>
                </c:pt>
                <c:pt idx="71">
                  <c:v>3.4227875451647187</c:v>
                </c:pt>
                <c:pt idx="72">
                  <c:v>3.2808327071186443</c:v>
                </c:pt>
                <c:pt idx="73">
                  <c:v>3.2166695672228092</c:v>
                </c:pt>
                <c:pt idx="74">
                  <c:v>3.109503725702218</c:v>
                </c:pt>
                <c:pt idx="75">
                  <c:v>2.9738807299368424</c:v>
                </c:pt>
                <c:pt idx="76">
                  <c:v>2.9724708021689263</c:v>
                </c:pt>
                <c:pt idx="77">
                  <c:v>3.1053203747628864</c:v>
                </c:pt>
                <c:pt idx="78">
                  <c:v>3.1362728826256414</c:v>
                </c:pt>
                <c:pt idx="79">
                  <c:v>3.1144923801842381</c:v>
                </c:pt>
                <c:pt idx="80">
                  <c:v>3.0672763887819858</c:v>
                </c:pt>
                <c:pt idx="81">
                  <c:v>3.0248718687869522</c:v>
                </c:pt>
                <c:pt idx="82">
                  <c:v>2.9907828600000004</c:v>
                </c:pt>
                <c:pt idx="83">
                  <c:v>2.9308451174616175</c:v>
                </c:pt>
                <c:pt idx="84">
                  <c:v>2.8556124633299289</c:v>
                </c:pt>
                <c:pt idx="85">
                  <c:v>2.7550885121632653</c:v>
                </c:pt>
                <c:pt idx="86">
                  <c:v>2.684835659775739</c:v>
                </c:pt>
                <c:pt idx="87">
                  <c:v>2.835665956761134</c:v>
                </c:pt>
                <c:pt idx="88">
                  <c:v>2.9258227213709684</c:v>
                </c:pt>
                <c:pt idx="89">
                  <c:v>2.9545225302213285</c:v>
                </c:pt>
                <c:pt idx="90">
                  <c:v>2.9625410499398801</c:v>
                </c:pt>
                <c:pt idx="91">
                  <c:v>2.9504328939060942</c:v>
                </c:pt>
                <c:pt idx="92">
                  <c:v>2.9073745730677292</c:v>
                </c:pt>
                <c:pt idx="93">
                  <c:v>2.8504011811904766</c:v>
                </c:pt>
                <c:pt idx="94">
                  <c:v>2.8012394719683487</c:v>
                </c:pt>
                <c:pt idx="95">
                  <c:v>2.756534015147929</c:v>
                </c:pt>
                <c:pt idx="96">
                  <c:v>2.7070367221155736</c:v>
                </c:pt>
                <c:pt idx="97">
                  <c:v>2.6832194719688109</c:v>
                </c:pt>
                <c:pt idx="98">
                  <c:v>2.6914483209329449</c:v>
                </c:pt>
                <c:pt idx="99">
                  <c:v>2.7393880908422075</c:v>
                </c:pt>
                <c:pt idx="100">
                  <c:v>2.7519682117101447</c:v>
                </c:pt>
                <c:pt idx="101">
                  <c:v>2.7230874889103185</c:v>
                </c:pt>
                <c:pt idx="102">
                  <c:v>2.6684696194428441</c:v>
                </c:pt>
                <c:pt idx="103">
                  <c:v>2.6283459125670503</c:v>
                </c:pt>
                <c:pt idx="104">
                  <c:v>2.6286350687297042</c:v>
                </c:pt>
                <c:pt idx="105">
                  <c:v>2.6312930693054239</c:v>
                </c:pt>
                <c:pt idx="106">
                  <c:v>2.6140828484710359</c:v>
                </c:pt>
                <c:pt idx="107">
                  <c:v>2.5652455397156402</c:v>
                </c:pt>
                <c:pt idx="108">
                  <c:v>2.4625032499526966</c:v>
                </c:pt>
                <c:pt idx="109">
                  <c:v>2.4160623861523991</c:v>
                </c:pt>
                <c:pt idx="110">
                  <c:v>2.480090265617978</c:v>
                </c:pt>
                <c:pt idx="111">
                  <c:v>2.5959701929719623</c:v>
                </c:pt>
                <c:pt idx="112">
                  <c:v>2.6459346523134331</c:v>
                </c:pt>
                <c:pt idx="113">
                  <c:v>2.6532569429581399</c:v>
                </c:pt>
                <c:pt idx="114">
                  <c:v>2.6452406582729804</c:v>
                </c:pt>
                <c:pt idx="115">
                  <c:v>2.615495110139018</c:v>
                </c:pt>
                <c:pt idx="116">
                  <c:v>2.5744218285291396</c:v>
                </c:pt>
                <c:pt idx="117">
                  <c:v>2.5379206119815674</c:v>
                </c:pt>
                <c:pt idx="118">
                  <c:v>2.5253479260917433</c:v>
                </c:pt>
                <c:pt idx="119">
                  <c:v>2.5039688621004563</c:v>
                </c:pt>
                <c:pt idx="120">
                  <c:v>2.4675020035668793</c:v>
                </c:pt>
                <c:pt idx="121">
                  <c:v>2.3174333826800364</c:v>
                </c:pt>
                <c:pt idx="122">
                  <c:v>2.0414688219248398</c:v>
                </c:pt>
                <c:pt idx="123">
                  <c:v>1.8647940234774611</c:v>
                </c:pt>
                <c:pt idx="124">
                  <c:v>1.9331119817247704</c:v>
                </c:pt>
                <c:pt idx="125">
                  <c:v>1.9881395921023766</c:v>
                </c:pt>
                <c:pt idx="126">
                  <c:v>1.8405464063561645</c:v>
                </c:pt>
                <c:pt idx="127">
                  <c:v>1.7409526193430656</c:v>
                </c:pt>
                <c:pt idx="128">
                  <c:v>1.7636019624727273</c:v>
                </c:pt>
                <c:pt idx="129">
                  <c:v>1.6972575232667877</c:v>
                </c:pt>
                <c:pt idx="130">
                  <c:v>1.6653931942028986</c:v>
                </c:pt>
                <c:pt idx="131">
                  <c:v>1.6517995838267148</c:v>
                </c:pt>
                <c:pt idx="132">
                  <c:v>1.7285599994254939</c:v>
                </c:pt>
                <c:pt idx="133">
                  <c:v>1.8185320669767442</c:v>
                </c:pt>
                <c:pt idx="134">
                  <c:v>1.8394302484135472</c:v>
                </c:pt>
                <c:pt idx="135">
                  <c:v>1.8952737055545699</c:v>
                </c:pt>
                <c:pt idx="136">
                  <c:v>1.902415829663717</c:v>
                </c:pt>
                <c:pt idx="137">
                  <c:v>1.9225789301145373</c:v>
                </c:pt>
                <c:pt idx="138">
                  <c:v>1.939551448717048</c:v>
                </c:pt>
                <c:pt idx="139">
                  <c:v>1.9842661718985128</c:v>
                </c:pt>
                <c:pt idx="140">
                  <c:v>1.959716243278117</c:v>
                </c:pt>
                <c:pt idx="141">
                  <c:v>1.9249961899826089</c:v>
                </c:pt>
                <c:pt idx="142">
                  <c:v>1.9112899670710572</c:v>
                </c:pt>
                <c:pt idx="143">
                  <c:v>1.8658943208996541</c:v>
                </c:pt>
                <c:pt idx="144">
                  <c:v>1.8049658321379312</c:v>
                </c:pt>
                <c:pt idx="145">
                  <c:v>1.7659779471944925</c:v>
                </c:pt>
                <c:pt idx="146">
                  <c:v>1.7552731458884121</c:v>
                </c:pt>
                <c:pt idx="147">
                  <c:v>1.8144094763822527</c:v>
                </c:pt>
                <c:pt idx="148">
                  <c:v>1.8577720469106385</c:v>
                </c:pt>
                <c:pt idx="149">
                  <c:v>1.8432412828474578</c:v>
                </c:pt>
                <c:pt idx="150">
                  <c:v>1.8546193998312235</c:v>
                </c:pt>
                <c:pt idx="151">
                  <c:v>1.8899935349915968</c:v>
                </c:pt>
                <c:pt idx="152">
                  <c:v>1.8492882707280334</c:v>
                </c:pt>
                <c:pt idx="153">
                  <c:v>1.8087974971142622</c:v>
                </c:pt>
                <c:pt idx="154">
                  <c:v>1.78028568478803</c:v>
                </c:pt>
                <c:pt idx="155">
                  <c:v>1.7262360628334714</c:v>
                </c:pt>
                <c:pt idx="156">
                  <c:v>1.6982053710891092</c:v>
                </c:pt>
                <c:pt idx="157">
                  <c:v>1.7128581038815791</c:v>
                </c:pt>
                <c:pt idx="158">
                  <c:v>1.743163071947627</c:v>
                </c:pt>
                <c:pt idx="159">
                  <c:v>1.987136824110479</c:v>
                </c:pt>
                <c:pt idx="160">
                  <c:v>2.0785964482457562</c:v>
                </c:pt>
                <c:pt idx="161">
                  <c:v>2.056020316905721</c:v>
                </c:pt>
                <c:pt idx="162">
                  <c:v>2.0029998435341367</c:v>
                </c:pt>
                <c:pt idx="163">
                  <c:v>1.9396225290923692</c:v>
                </c:pt>
                <c:pt idx="164">
                  <c:v>1.8751193605128207</c:v>
                </c:pt>
                <c:pt idx="165">
                  <c:v>1.8616503485167466</c:v>
                </c:pt>
                <c:pt idx="166">
                  <c:v>1.7951453577124705</c:v>
                </c:pt>
                <c:pt idx="167">
                  <c:v>1.7434264912747428</c:v>
                </c:pt>
                <c:pt idx="168">
                  <c:v>1.8445902260705884</c:v>
                </c:pt>
                <c:pt idx="169">
                  <c:v>1.8325734399375002</c:v>
                </c:pt>
                <c:pt idx="170">
                  <c:v>1.8092529451944015</c:v>
                </c:pt>
                <c:pt idx="171">
                  <c:v>1.8591534732660979</c:v>
                </c:pt>
                <c:pt idx="172">
                  <c:v>1.8852610039969018</c:v>
                </c:pt>
                <c:pt idx="173">
                  <c:v>1.9168279122401852</c:v>
                </c:pt>
                <c:pt idx="174">
                  <c:v>1.896388721409962</c:v>
                </c:pt>
                <c:pt idx="175">
                  <c:v>2.0743072863829788</c:v>
                </c:pt>
                <c:pt idx="176">
                  <c:v>2.2397425346415094</c:v>
                </c:pt>
                <c:pt idx="177">
                  <c:v>2.3730703291154422</c:v>
                </c:pt>
                <c:pt idx="178">
                  <c:v>2.3598920229169784</c:v>
                </c:pt>
                <c:pt idx="179">
                  <c:v>2.3007252785692995</c:v>
                </c:pt>
                <c:pt idx="180">
                  <c:v>2.0670516406829993</c:v>
                </c:pt>
                <c:pt idx="181">
                  <c:v>1.9154180608308604</c:v>
                </c:pt>
                <c:pt idx="182">
                  <c:v>1.8204567359050445</c:v>
                </c:pt>
                <c:pt idx="183">
                  <c:v>1.8796394599555886</c:v>
                </c:pt>
                <c:pt idx="184">
                  <c:v>1.9589311902654867</c:v>
                </c:pt>
                <c:pt idx="185">
                  <c:v>1.9575071132352941</c:v>
                </c:pt>
                <c:pt idx="186">
                  <c:v>1.8980682784140968</c:v>
                </c:pt>
                <c:pt idx="187">
                  <c:v>1.9255894450951681</c:v>
                </c:pt>
                <c:pt idx="188">
                  <c:v>1.9104083550364961</c:v>
                </c:pt>
                <c:pt idx="189">
                  <c:v>1.8711633352769679</c:v>
                </c:pt>
                <c:pt idx="190">
                  <c:v>1.8818516748911469</c:v>
                </c:pt>
                <c:pt idx="191">
                  <c:v>1.8374767803183794</c:v>
                </c:pt>
                <c:pt idx="192">
                  <c:v>1.7436753608098339</c:v>
                </c:pt>
                <c:pt idx="193">
                  <c:v>1.7126620144300146</c:v>
                </c:pt>
                <c:pt idx="194">
                  <c:v>1.7177015522645578</c:v>
                </c:pt>
                <c:pt idx="195">
                  <c:v>1.7802732324246773</c:v>
                </c:pt>
                <c:pt idx="196">
                  <c:v>1.8701920128847531</c:v>
                </c:pt>
                <c:pt idx="197">
                  <c:v>1.9280948762312635</c:v>
                </c:pt>
                <c:pt idx="198">
                  <c:v>1.9086664113879004</c:v>
                </c:pt>
                <c:pt idx="199">
                  <c:v>1.8799647056818185</c:v>
                </c:pt>
                <c:pt idx="200">
                  <c:v>1.8754659305457122</c:v>
                </c:pt>
                <c:pt idx="201">
                  <c:v>1.855035630204658</c:v>
                </c:pt>
                <c:pt idx="202">
                  <c:v>1.8451644126671358</c:v>
                </c:pt>
                <c:pt idx="203">
                  <c:v>1.7866903583977511</c:v>
                </c:pt>
                <c:pt idx="204">
                  <c:v>1.7544095280112046</c:v>
                </c:pt>
                <c:pt idx="205">
                  <c:v>1.7383646862334032</c:v>
                </c:pt>
                <c:pt idx="206">
                  <c:v>1.7325629465457082</c:v>
                </c:pt>
                <c:pt idx="207">
                  <c:v>1.7688735577190544</c:v>
                </c:pt>
                <c:pt idx="208">
                  <c:v>1.8006206912621363</c:v>
                </c:pt>
                <c:pt idx="209">
                  <c:v>1.7942219833679833</c:v>
                </c:pt>
                <c:pt idx="210">
                  <c:v>1.7598963861591694</c:v>
                </c:pt>
                <c:pt idx="211">
                  <c:v>1.729932919337017</c:v>
                </c:pt>
                <c:pt idx="212">
                  <c:v>1.7078564165517245</c:v>
                </c:pt>
                <c:pt idx="213">
                  <c:v>1.7692888502747253</c:v>
                </c:pt>
                <c:pt idx="214">
                  <c:v>1.7234718553424659</c:v>
                </c:pt>
                <c:pt idx="215">
                  <c:v>1.6354246671223513</c:v>
                </c:pt>
                <c:pt idx="216">
                  <c:v>1.6102642876281614</c:v>
                </c:pt>
                <c:pt idx="217">
                  <c:v>1.6229231956373549</c:v>
                </c:pt>
                <c:pt idx="218">
                  <c:v>1.6165049884432359</c:v>
                </c:pt>
                <c:pt idx="219">
                  <c:v>1.6466650013586959</c:v>
                </c:pt>
                <c:pt idx="220">
                  <c:v>1.6755502785084746</c:v>
                </c:pt>
                <c:pt idx="221">
                  <c:v>1.7198378471940501</c:v>
                </c:pt>
                <c:pt idx="222">
                  <c:v>1.7581663436657682</c:v>
                </c:pt>
                <c:pt idx="223">
                  <c:v>1.8287629809395975</c:v>
                </c:pt>
                <c:pt idx="224">
                  <c:v>1.8076244809109177</c:v>
                </c:pt>
                <c:pt idx="225">
                  <c:v>1.7587962859437749</c:v>
                </c:pt>
                <c:pt idx="226">
                  <c:v>1.7574864979973299</c:v>
                </c:pt>
                <c:pt idx="227">
                  <c:v>1.7142805303131248</c:v>
                </c:pt>
                <c:pt idx="228">
                  <c:v>1.696084136611296</c:v>
                </c:pt>
                <c:pt idx="229">
                  <c:v>1.6770460039761432</c:v>
                </c:pt>
                <c:pt idx="230">
                  <c:v>1.6729382433862436</c:v>
                </c:pt>
                <c:pt idx="231">
                  <c:v>1.727336370223979</c:v>
                </c:pt>
                <c:pt idx="232">
                  <c:v>1.8281020465483235</c:v>
                </c:pt>
                <c:pt idx="233">
                  <c:v>1.8447860026246719</c:v>
                </c:pt>
                <c:pt idx="234">
                  <c:v>1.784074213368283</c:v>
                </c:pt>
                <c:pt idx="235">
                  <c:v>1.7334281975147159</c:v>
                </c:pt>
                <c:pt idx="236">
                  <c:v>1.7118986374918355</c:v>
                </c:pt>
                <c:pt idx="237">
                  <c:v>1.6712367572638438</c:v>
                </c:pt>
                <c:pt idx="238">
                  <c:v>1.6307590123617437</c:v>
                </c:pt>
                <c:pt idx="239">
                  <c:v>1.6424385510071478</c:v>
                </c:pt>
                <c:pt idx="240">
                  <c:v>1.6631539216548161</c:v>
                </c:pt>
                <c:pt idx="241">
                  <c:v>1.6581842490322583</c:v>
                </c:pt>
                <c:pt idx="242">
                  <c:v>1.7253093916398716</c:v>
                </c:pt>
                <c:pt idx="243">
                  <c:v>1.8601626618834082</c:v>
                </c:pt>
                <c:pt idx="244">
                  <c:v>1.9298415005115088</c:v>
                </c:pt>
                <c:pt idx="245">
                  <c:v>1.8909863647734526</c:v>
                </c:pt>
                <c:pt idx="246">
                  <c:v>1.8444194230828026</c:v>
                </c:pt>
                <c:pt idx="247">
                  <c:v>1.8109718498727736</c:v>
                </c:pt>
                <c:pt idx="248">
                  <c:v>1.7987362832720355</c:v>
                </c:pt>
                <c:pt idx="249">
                  <c:v>1.7957956814159293</c:v>
                </c:pt>
                <c:pt idx="250">
                  <c:v>1.832140669187146</c:v>
                </c:pt>
                <c:pt idx="251">
                  <c:v>1.8319095150219991</c:v>
                </c:pt>
                <c:pt idx="252">
                  <c:v>1.8300160664993728</c:v>
                </c:pt>
                <c:pt idx="253">
                  <c:v>1.8173438697557922</c:v>
                </c:pt>
                <c:pt idx="254">
                  <c:v>1.7792918397997499</c:v>
                </c:pt>
                <c:pt idx="255">
                  <c:v>1.769325083176986</c:v>
                </c:pt>
                <c:pt idx="256">
                  <c:v>1.7711696672920578</c:v>
                </c:pt>
                <c:pt idx="257">
                  <c:v>1.7639496749063672</c:v>
                </c:pt>
                <c:pt idx="258">
                  <c:v>1.7274008142144639</c:v>
                </c:pt>
                <c:pt idx="259">
                  <c:v>1.7953736393034827</c:v>
                </c:pt>
                <c:pt idx="260">
                  <c:v>1.8024823751861043</c:v>
                </c:pt>
                <c:pt idx="261">
                  <c:v>1.7485088086687306</c:v>
                </c:pt>
                <c:pt idx="262">
                  <c:v>1.7084058961038961</c:v>
                </c:pt>
                <c:pt idx="263">
                  <c:v>1.6499643935723116</c:v>
                </c:pt>
                <c:pt idx="264">
                  <c:v>1.5821646975308641</c:v>
                </c:pt>
                <c:pt idx="265">
                  <c:v>1.5279086469135803</c:v>
                </c:pt>
                <c:pt idx="266">
                  <c:v>1.481008114567901</c:v>
                </c:pt>
                <c:pt idx="267">
                  <c:v>1.4987482478421703</c:v>
                </c:pt>
                <c:pt idx="268">
                  <c:v>1.5433124797047972</c:v>
                </c:pt>
                <c:pt idx="269">
                  <c:v>1.5427209611793613</c:v>
                </c:pt>
                <c:pt idx="270">
                  <c:v>1.5257104522058826</c:v>
                </c:pt>
                <c:pt idx="271">
                  <c:v>1.4816042790697677</c:v>
                </c:pt>
                <c:pt idx="272">
                  <c:v>1.4565249088685015</c:v>
                </c:pt>
                <c:pt idx="273">
                  <c:v>1.4666469493593657</c:v>
                </c:pt>
                <c:pt idx="274">
                  <c:v>1.4312845074954297</c:v>
                </c:pt>
                <c:pt idx="275">
                  <c:v>1.3563348175182484</c:v>
                </c:pt>
                <c:pt idx="276">
                  <c:v>1.3452682987249542</c:v>
                </c:pt>
                <c:pt idx="277">
                  <c:v>1.3187640777170613</c:v>
                </c:pt>
                <c:pt idx="278">
                  <c:v>1.4060190194174758</c:v>
                </c:pt>
                <c:pt idx="279">
                  <c:v>1.6086187775768535</c:v>
                </c:pt>
                <c:pt idx="280">
                  <c:v>1.6070811537349399</c:v>
                </c:pt>
                <c:pt idx="281">
                  <c:v>1.5838405939759037</c:v>
                </c:pt>
                <c:pt idx="282">
                  <c:v>1.6384089622075584</c:v>
                </c:pt>
                <c:pt idx="283">
                  <c:v>1.7238718812687017</c:v>
                </c:pt>
                <c:pt idx="284">
                  <c:v>1.7654754207389751</c:v>
                </c:pt>
                <c:pt idx="285">
                  <c:v>1.7465332218917313</c:v>
                </c:pt>
                <c:pt idx="286">
                  <c:v>1.7534402783847982</c:v>
                </c:pt>
                <c:pt idx="287">
                  <c:v>1.778780106635071</c:v>
                </c:pt>
                <c:pt idx="288">
                  <c:v>1.7962446365032485</c:v>
                </c:pt>
                <c:pt idx="289">
                  <c:v>1.9112695200000001</c:v>
                </c:pt>
                <c:pt idx="290">
                  <c:v>2.0922405672514621</c:v>
                </c:pt>
                <c:pt idx="291">
                  <c:v>2.022359497952019</c:v>
                </c:pt>
                <c:pt idx="292">
                  <c:v>2.0492064168224298</c:v>
                </c:pt>
                <c:pt idx="293">
                  <c:v>2.2379812044134733</c:v>
                </c:pt>
                <c:pt idx="294">
                  <c:v>2.1191240254777068</c:v>
                </c:pt>
                <c:pt idx="295">
                  <c:v>2.0009394811812391</c:v>
                </c:pt>
                <c:pt idx="296">
                  <c:v>2.1071183744239632</c:v>
                </c:pt>
                <c:pt idx="297">
                  <c:v>2.0789918702702703</c:v>
                </c:pt>
                <c:pt idx="298">
                  <c:v>2.0551612870264067</c:v>
                </c:pt>
                <c:pt idx="299">
                  <c:v>1.949771682703322</c:v>
                </c:pt>
                <c:pt idx="300">
                  <c:v>1.9446478031890662</c:v>
                </c:pt>
                <c:pt idx="301">
                  <c:v>1.9436468761363639</c:v>
                </c:pt>
                <c:pt idx="302">
                  <c:v>1.8882765621805793</c:v>
                </c:pt>
                <c:pt idx="303">
                  <c:v>2.0754778612244902</c:v>
                </c:pt>
                <c:pt idx="304">
                  <c:v>2.2647691404399328</c:v>
                </c:pt>
                <c:pt idx="305">
                  <c:v>2.1461398818232982</c:v>
                </c:pt>
                <c:pt idx="306">
                  <c:v>1.8895357357384444</c:v>
                </c:pt>
                <c:pt idx="307">
                  <c:v>1.8897352502818492</c:v>
                </c:pt>
                <c:pt idx="308">
                  <c:v>2.0157884491858509</c:v>
                </c:pt>
                <c:pt idx="309">
                  <c:v>1.7476392549549549</c:v>
                </c:pt>
                <c:pt idx="310">
                  <c:v>1.5560013723943664</c:v>
                </c:pt>
                <c:pt idx="311">
                  <c:v>1.4444852942502822</c:v>
                </c:pt>
                <c:pt idx="312">
                  <c:v>1.4702635014068657</c:v>
                </c:pt>
                <c:pt idx="313">
                  <c:v>1.4764020168539327</c:v>
                </c:pt>
                <c:pt idx="314">
                  <c:v>1.651383924929972</c:v>
                </c:pt>
                <c:pt idx="315">
                  <c:v>1.8384551165644174</c:v>
                </c:pt>
                <c:pt idx="316">
                  <c:v>1.8295053849582175</c:v>
                </c:pt>
                <c:pt idx="317">
                  <c:v>1.8160055913140312</c:v>
                </c:pt>
                <c:pt idx="318">
                  <c:v>1.8313055688888888</c:v>
                </c:pt>
                <c:pt idx="319">
                  <c:v>1.8245986337950142</c:v>
                </c:pt>
                <c:pt idx="320">
                  <c:v>1.8265956654867257</c:v>
                </c:pt>
                <c:pt idx="321">
                  <c:v>1.8820090165562915</c:v>
                </c:pt>
                <c:pt idx="322">
                  <c:v>1.8447719272727274</c:v>
                </c:pt>
                <c:pt idx="323">
                  <c:v>1.7986372902090209</c:v>
                </c:pt>
                <c:pt idx="324">
                  <c:v>1.8834092771084339</c:v>
                </c:pt>
                <c:pt idx="325">
                  <c:v>2.0729966753812636</c:v>
                </c:pt>
                <c:pt idx="326">
                  <c:v>2.17226169439913</c:v>
                </c:pt>
                <c:pt idx="327">
                  <c:v>2.0466111834061134</c:v>
                </c:pt>
                <c:pt idx="328">
                  <c:v>1.9316014882449428</c:v>
                </c:pt>
                <c:pt idx="329">
                  <c:v>1.9237569293282359</c:v>
                </c:pt>
                <c:pt idx="330">
                  <c:v>1.9427778443113775</c:v>
                </c:pt>
                <c:pt idx="331">
                  <c:v>2.0721566059620597</c:v>
                </c:pt>
                <c:pt idx="332">
                  <c:v>2.1400772823338738</c:v>
                </c:pt>
                <c:pt idx="333">
                  <c:v>1.9952526187128179</c:v>
                </c:pt>
                <c:pt idx="334">
                  <c:v>1.9284881643243243</c:v>
                </c:pt>
                <c:pt idx="335">
                  <c:v>1.881059110296496</c:v>
                </c:pt>
                <c:pt idx="336">
                  <c:v>1.9907078507783147</c:v>
                </c:pt>
                <c:pt idx="337">
                  <c:v>2.0821788002142476</c:v>
                </c:pt>
                <c:pt idx="338">
                  <c:v>2.1893381678246926</c:v>
                </c:pt>
                <c:pt idx="339">
                  <c:v>2.2635840544290287</c:v>
                </c:pt>
                <c:pt idx="340">
                  <c:v>2.4867241088204044</c:v>
                </c:pt>
                <c:pt idx="341">
                  <c:v>2.4598340635256752</c:v>
                </c:pt>
                <c:pt idx="342">
                  <c:v>2.3848599735589637</c:v>
                </c:pt>
                <c:pt idx="343">
                  <c:v>2.3421320169133191</c:v>
                </c:pt>
                <c:pt idx="344">
                  <c:v>2.3244716238145418</c:v>
                </c:pt>
                <c:pt idx="345">
                  <c:v>2.4727485345911955</c:v>
                </c:pt>
                <c:pt idx="346">
                  <c:v>2.4363987505477307</c:v>
                </c:pt>
                <c:pt idx="347">
                  <c:v>2.2660453166405841</c:v>
                </c:pt>
                <c:pt idx="348">
                  <c:v>2.254666510229645</c:v>
                </c:pt>
                <c:pt idx="349">
                  <c:v>2.3424224116424117</c:v>
                </c:pt>
                <c:pt idx="350">
                  <c:v>2.5407465903676854</c:v>
                </c:pt>
                <c:pt idx="351">
                  <c:v>2.7317424161073829</c:v>
                </c:pt>
                <c:pt idx="352">
                  <c:v>2.6340652016528927</c:v>
                </c:pt>
                <c:pt idx="353">
                  <c:v>2.6257617738771293</c:v>
                </c:pt>
                <c:pt idx="354">
                  <c:v>2.7724297998973833</c:v>
                </c:pt>
                <c:pt idx="355">
                  <c:v>2.9915439216726165</c:v>
                </c:pt>
                <c:pt idx="356">
                  <c:v>3.4459182464788731</c:v>
                </c:pt>
                <c:pt idx="357">
                  <c:v>3.2197586868910095</c:v>
                </c:pt>
                <c:pt idx="358">
                  <c:v>2.6880410126198888</c:v>
                </c:pt>
                <c:pt idx="359">
                  <c:v>2.6025787582029278</c:v>
                </c:pt>
                <c:pt idx="360">
                  <c:v>2.741530976016056</c:v>
                </c:pt>
                <c:pt idx="361">
                  <c:v>2.698028966900702</c:v>
                </c:pt>
                <c:pt idx="362">
                  <c:v>2.8650078627941915</c:v>
                </c:pt>
                <c:pt idx="363">
                  <c:v>3.2237176203288489</c:v>
                </c:pt>
                <c:pt idx="364">
                  <c:v>3.4072836689518136</c:v>
                </c:pt>
                <c:pt idx="365">
                  <c:v>3.3727666620416259</c:v>
                </c:pt>
                <c:pt idx="366">
                  <c:v>3.4662394850665357</c:v>
                </c:pt>
                <c:pt idx="367">
                  <c:v>3.4175297772325819</c:v>
                </c:pt>
                <c:pt idx="368">
                  <c:v>2.9727601380670614</c:v>
                </c:pt>
                <c:pt idx="369">
                  <c:v>2.6232492338781577</c:v>
                </c:pt>
                <c:pt idx="370">
                  <c:v>2.6040200326732674</c:v>
                </c:pt>
                <c:pt idx="371">
                  <c:v>2.6869258483505658</c:v>
                </c:pt>
                <c:pt idx="372">
                  <c:v>2.5978628084370099</c:v>
                </c:pt>
                <c:pt idx="373">
                  <c:v>2.6316730866784837</c:v>
                </c:pt>
                <c:pt idx="374">
                  <c:v>2.9456394908616188</c:v>
                </c:pt>
                <c:pt idx="375">
                  <c:v>3.2602762646670294</c:v>
                </c:pt>
                <c:pt idx="376">
                  <c:v>3.5903733559043309</c:v>
                </c:pt>
                <c:pt idx="377">
                  <c:v>3.4795994634085141</c:v>
                </c:pt>
                <c:pt idx="378">
                  <c:v>3.3695305189231375</c:v>
                </c:pt>
                <c:pt idx="379">
                  <c:v>3.1652758570210966</c:v>
                </c:pt>
                <c:pt idx="380">
                  <c:v>3.1717196957999878</c:v>
                </c:pt>
                <c:pt idx="381">
                  <c:v>3.1616885969692623</c:v>
                </c:pt>
                <c:pt idx="382">
                  <c:v>3.4470452393826423</c:v>
                </c:pt>
                <c:pt idx="383">
                  <c:v>3.3683428280640357</c:v>
                </c:pt>
                <c:pt idx="384">
                  <c:v>3.3838493679715707</c:v>
                </c:pt>
                <c:pt idx="385">
                  <c:v>3.3587688857334959</c:v>
                </c:pt>
                <c:pt idx="386">
                  <c:v>3.5861270417150788</c:v>
                </c:pt>
                <c:pt idx="387">
                  <c:v>3.8138697104822805</c:v>
                </c:pt>
                <c:pt idx="388">
                  <c:v>4.1288583946693436</c:v>
                </c:pt>
                <c:pt idx="389">
                  <c:v>4.3990278283662052</c:v>
                </c:pt>
                <c:pt idx="390">
                  <c:v>4.37569990685612</c:v>
                </c:pt>
                <c:pt idx="391">
                  <c:v>4.0768751986830676</c:v>
                </c:pt>
                <c:pt idx="392">
                  <c:v>3.9915684787346319</c:v>
                </c:pt>
                <c:pt idx="393">
                  <c:v>3.3179128966105211</c:v>
                </c:pt>
                <c:pt idx="394">
                  <c:v>2.3767172050123619</c:v>
                </c:pt>
                <c:pt idx="395">
                  <c:v>1.8830034834766649</c:v>
                </c:pt>
                <c:pt idx="396">
                  <c:v>1.9909784667795953</c:v>
                </c:pt>
                <c:pt idx="397">
                  <c:v>2.1329566855504103</c:v>
                </c:pt>
                <c:pt idx="398">
                  <c:v>2.174873239935057</c:v>
                </c:pt>
                <c:pt idx="399">
                  <c:v>2.2729663568537299</c:v>
                </c:pt>
                <c:pt idx="400">
                  <c:v>2.5094383096581572</c:v>
                </c:pt>
                <c:pt idx="401">
                  <c:v>2.889865782950789</c:v>
                </c:pt>
                <c:pt idx="402">
                  <c:v>2.7763331818224155</c:v>
                </c:pt>
                <c:pt idx="403">
                  <c:v>2.8655278650235561</c:v>
                </c:pt>
                <c:pt idx="404">
                  <c:v>2.7917956314480152</c:v>
                </c:pt>
                <c:pt idx="405">
                  <c:v>2.7804428869007753</c:v>
                </c:pt>
                <c:pt idx="406">
                  <c:v>2.8799461542852409</c:v>
                </c:pt>
                <c:pt idx="407">
                  <c:v>2.8305181309150806</c:v>
                </c:pt>
                <c:pt idx="408">
                  <c:v>2.945584252924299</c:v>
                </c:pt>
                <c:pt idx="409">
                  <c:v>2.8712870651368503</c:v>
                </c:pt>
                <c:pt idx="410">
                  <c:v>3.0088589470584717</c:v>
                </c:pt>
                <c:pt idx="411">
                  <c:v>3.0913593253082987</c:v>
                </c:pt>
                <c:pt idx="412">
                  <c:v>3.0798816468314234</c:v>
                </c:pt>
                <c:pt idx="413">
                  <c:v>2.9674287395430001</c:v>
                </c:pt>
                <c:pt idx="414">
                  <c:v>2.9589102594149952</c:v>
                </c:pt>
                <c:pt idx="415">
                  <c:v>2.9557294281007511</c:v>
                </c:pt>
                <c:pt idx="416">
                  <c:v>2.9241536410491356</c:v>
                </c:pt>
                <c:pt idx="417">
                  <c:v>3.0168865231583992</c:v>
                </c:pt>
                <c:pt idx="418">
                  <c:v>3.07212237715743</c:v>
                </c:pt>
                <c:pt idx="419">
                  <c:v>3.2032452447476323</c:v>
                </c:pt>
                <c:pt idx="420">
                  <c:v>3.3020716088773132</c:v>
                </c:pt>
                <c:pt idx="421">
                  <c:v>3.41438185521667</c:v>
                </c:pt>
                <c:pt idx="422">
                  <c:v>3.7674615815713488</c:v>
                </c:pt>
                <c:pt idx="423">
                  <c:v>4.0012808194233687</c:v>
                </c:pt>
                <c:pt idx="424">
                  <c:v>4.0988478938404151</c:v>
                </c:pt>
                <c:pt idx="425">
                  <c:v>3.8619729319830465</c:v>
                </c:pt>
                <c:pt idx="426">
                  <c:v>3.8209293351492111</c:v>
                </c:pt>
                <c:pt idx="427">
                  <c:v>3.7984001932042362</c:v>
                </c:pt>
                <c:pt idx="428">
                  <c:v>3.7591437161411005</c:v>
                </c:pt>
                <c:pt idx="429">
                  <c:v>3.5870717099258855</c:v>
                </c:pt>
                <c:pt idx="430">
                  <c:v>3.5148683201486195</c:v>
                </c:pt>
                <c:pt idx="431">
                  <c:v>3.3924751035682057</c:v>
                </c:pt>
                <c:pt idx="432">
                  <c:v>3.5016930000570778</c:v>
                </c:pt>
                <c:pt idx="433">
                  <c:v>3.6995727559848444</c:v>
                </c:pt>
                <c:pt idx="434">
                  <c:v>3.9711265482858962</c:v>
                </c:pt>
                <c:pt idx="435">
                  <c:v>4.0159149620372467</c:v>
                </c:pt>
                <c:pt idx="436">
                  <c:v>3.8492852424765611</c:v>
                </c:pt>
                <c:pt idx="437">
                  <c:v>3.6522557320689688</c:v>
                </c:pt>
                <c:pt idx="438">
                  <c:v>3.5501648437335951</c:v>
                </c:pt>
                <c:pt idx="439">
                  <c:v>3.8194003888461188</c:v>
                </c:pt>
                <c:pt idx="440">
                  <c:v>3.9293520717945167</c:v>
                </c:pt>
                <c:pt idx="441">
                  <c:v>3.8137782244833667</c:v>
                </c:pt>
                <c:pt idx="442">
                  <c:v>3.5227730235897616</c:v>
                </c:pt>
                <c:pt idx="443">
                  <c:v>3.3790553746458158</c:v>
                </c:pt>
                <c:pt idx="444">
                  <c:v>3.3832400286894457</c:v>
                </c:pt>
                <c:pt idx="445">
                  <c:v>3.7197556045239968</c:v>
                </c:pt>
                <c:pt idx="446">
                  <c:v>3.7706025145858906</c:v>
                </c:pt>
                <c:pt idx="447">
                  <c:v>3.6362682406160429</c:v>
                </c:pt>
                <c:pt idx="448">
                  <c:v>3.6765960524160524</c:v>
                </c:pt>
                <c:pt idx="449">
                  <c:v>3.6786354084348383</c:v>
                </c:pt>
                <c:pt idx="450">
                  <c:v>3.6369194231264488</c:v>
                </c:pt>
                <c:pt idx="451">
                  <c:v>3.6127344706593041</c:v>
                </c:pt>
                <c:pt idx="452">
                  <c:v>3.5654343233820844</c:v>
                </c:pt>
                <c:pt idx="453">
                  <c:v>3.3731443162336525</c:v>
                </c:pt>
                <c:pt idx="454">
                  <c:v>3.2693694861518212</c:v>
                </c:pt>
                <c:pt idx="455">
                  <c:v>3.2940204726945814</c:v>
                </c:pt>
                <c:pt idx="456">
                  <c:v>3.3242100047633629</c:v>
                </c:pt>
                <c:pt idx="457">
                  <c:v>3.3648518202212823</c:v>
                </c:pt>
                <c:pt idx="458">
                  <c:v>3.5357353808049536</c:v>
                </c:pt>
                <c:pt idx="459">
                  <c:v>3.6563987529630886</c:v>
                </c:pt>
                <c:pt idx="460">
                  <c:v>3.6573924954631787</c:v>
                </c:pt>
                <c:pt idx="461">
                  <c:v>3.6699992530798662</c:v>
                </c:pt>
                <c:pt idx="462">
                  <c:v>3.5863720811798183</c:v>
                </c:pt>
                <c:pt idx="463">
                  <c:v>3.4652087781002407</c:v>
                </c:pt>
                <c:pt idx="464">
                  <c:v>3.3823076053967163</c:v>
                </c:pt>
                <c:pt idx="465">
                  <c:v>3.1465791960564116</c:v>
                </c:pt>
                <c:pt idx="466">
                  <c:v>2.8986412288509156</c:v>
                </c:pt>
                <c:pt idx="467">
                  <c:v>2.5391048988505363</c:v>
                </c:pt>
                <c:pt idx="468">
                  <c:v>2.1273097806772716</c:v>
                </c:pt>
                <c:pt idx="469">
                  <c:v>2.2235361671187914</c:v>
                </c:pt>
                <c:pt idx="470">
                  <c:v>2.4658907487910406</c:v>
                </c:pt>
                <c:pt idx="471">
                  <c:v>2.4720855969647779</c:v>
                </c:pt>
                <c:pt idx="472">
                  <c:v>2.6787239999999999</c:v>
                </c:pt>
                <c:pt idx="473">
                  <c:v>2.620908321948511</c:v>
                </c:pt>
                <c:pt idx="474">
                  <c:v>2.549506817077372</c:v>
                </c:pt>
                <c:pt idx="475">
                  <c:v>2.4911832774347484</c:v>
                </c:pt>
                <c:pt idx="476">
                  <c:v>2.4500637077491496</c:v>
                </c:pt>
                <c:pt idx="477">
                  <c:v>2.3857788108370377</c:v>
                </c:pt>
                <c:pt idx="478">
                  <c:v>2.3170771580720042</c:v>
                </c:pt>
                <c:pt idx="479">
                  <c:v>2.2535180984625072</c:v>
                </c:pt>
                <c:pt idx="480">
                  <c:v>2.2930390703850487</c:v>
                </c:pt>
                <c:pt idx="481">
                  <c:v>2.356992037772216</c:v>
                </c:pt>
                <c:pt idx="482">
                  <c:v>2.5255324020993943</c:v>
                </c:pt>
                <c:pt idx="483">
                  <c:v>2.6490215738569911</c:v>
                </c:pt>
                <c:pt idx="484">
                  <c:v>2.7322089954109652</c:v>
                </c:pt>
                <c:pt idx="485">
                  <c:v>2.7520578771273034</c:v>
                </c:pt>
                <c:pt idx="486">
                  <c:v>2.7237793410703652</c:v>
                </c:pt>
                <c:pt idx="487">
                  <c:v>2.7011108380410396</c:v>
                </c:pt>
                <c:pt idx="488">
                  <c:v>2.6214356847774551</c:v>
                </c:pt>
                <c:pt idx="489">
                  <c:v>2.4964765142185215</c:v>
                </c:pt>
                <c:pt idx="490">
                  <c:v>2.3922335623094124</c:v>
                </c:pt>
                <c:pt idx="491">
                  <c:v>2.3107211722707048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9552"/>
        <c:axId val="178209536"/>
      </c:lineChart>
      <c:dateAx>
        <c:axId val="17819955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209536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78209536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199552"/>
        <c:crosses val="autoZero"/>
        <c:crossBetween val="between"/>
      </c:valAx>
      <c:dateAx>
        <c:axId val="17821107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78212864"/>
        <c:crosses val="autoZero"/>
        <c:auto val="1"/>
        <c:lblOffset val="100"/>
        <c:baseTimeUnit val="months"/>
      </c:dateAx>
      <c:valAx>
        <c:axId val="1782128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782110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'Diesel-A'!$E$41:$E$78</c:f>
              <c:numCache>
                <c:formatCode>General</c:formatCode>
                <c:ptCount val="38"/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21280"/>
        <c:axId val="17832281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'Diesel-A'!$C$41:$C$78</c:f>
              <c:numCache>
                <c:formatCode>0.00</c:formatCode>
                <c:ptCount val="38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2.7084166171000001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2.993795038</c:v>
                </c:pt>
                <c:pt idx="32">
                  <c:v>3.8526249602</c:v>
                </c:pt>
                <c:pt idx="33">
                  <c:v>3.9710496667999999</c:v>
                </c:pt>
                <c:pt idx="34">
                  <c:v>3.9201468619000002</c:v>
                </c:pt>
                <c:pt idx="35">
                  <c:v>3.8273259499000001</c:v>
                </c:pt>
                <c:pt idx="36">
                  <c:v>2.8839471787000002</c:v>
                </c:pt>
                <c:pt idx="37">
                  <c:v>3.1234832512000001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'Diesel-A'!$A$82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'Diesel-A'!$D$41:$D$78</c:f>
              <c:numCache>
                <c:formatCode>0.00</c:formatCode>
                <c:ptCount val="38"/>
                <c:pt idx="0">
                  <c:v>2.5517401269616546</c:v>
                </c:pt>
                <c:pt idx="1">
                  <c:v>2.9906251352019537</c:v>
                </c:pt>
                <c:pt idx="2">
                  <c:v>3.07733765654761</c:v>
                </c:pt>
                <c:pt idx="3">
                  <c:v>2.8159763135307823</c:v>
                </c:pt>
                <c:pt idx="4">
                  <c:v>2.68972168836412</c:v>
                </c:pt>
                <c:pt idx="5">
                  <c:v>2.6394880253751465</c:v>
                </c:pt>
                <c:pt idx="6">
                  <c:v>2.5610289903453065</c:v>
                </c:pt>
                <c:pt idx="7">
                  <c:v>1.9209445663591778</c:v>
                </c:pt>
                <c:pt idx="8">
                  <c:v>1.9443624385602327</c:v>
                </c:pt>
                <c:pt idx="9">
                  <c:v>1.8286174846019989</c:v>
                </c:pt>
                <c:pt idx="10">
                  <c:v>1.8960248594007691</c:v>
                </c:pt>
                <c:pt idx="11">
                  <c:v>2.1077048522711697</c:v>
                </c:pt>
                <c:pt idx="12">
                  <c:v>1.9575529297397967</c:v>
                </c:pt>
                <c:pt idx="13">
                  <c:v>1.8609247458173614</c:v>
                </c:pt>
                <c:pt idx="14">
                  <c:v>1.8174958025756001</c:v>
                </c:pt>
                <c:pt idx="15">
                  <c:v>1.7698250739227899</c:v>
                </c:pt>
                <c:pt idx="16">
                  <c:v>1.7180156718622295</c:v>
                </c:pt>
                <c:pt idx="17">
                  <c:v>1.8592669490847555</c:v>
                </c:pt>
                <c:pt idx="18">
                  <c:v>1.7550077506359121</c:v>
                </c:pt>
                <c:pt idx="19">
                  <c:v>1.5119335302416523</c:v>
                </c:pt>
                <c:pt idx="20">
                  <c:v>1.5928308175083974</c:v>
                </c:pt>
                <c:pt idx="21">
                  <c:v>2.0490649524732705</c:v>
                </c:pt>
                <c:pt idx="22">
                  <c:v>1.8726443754737299</c:v>
                </c:pt>
                <c:pt idx="23">
                  <c:v>1.7284673615063995</c:v>
                </c:pt>
                <c:pt idx="24">
                  <c:v>1.9315375456934047</c:v>
                </c:pt>
                <c:pt idx="25">
                  <c:v>2.2617171576495463</c:v>
                </c:pt>
                <c:pt idx="26">
                  <c:v>2.9045917082673465</c:v>
                </c:pt>
                <c:pt idx="27">
                  <c:v>3.1706742543425377</c:v>
                </c:pt>
                <c:pt idx="28">
                  <c:v>3.2820625939675656</c:v>
                </c:pt>
                <c:pt idx="29">
                  <c:v>4.1953774778957547</c:v>
                </c:pt>
                <c:pt idx="30">
                  <c:v>2.7147846126903015</c:v>
                </c:pt>
                <c:pt idx="31">
                  <c:v>3.2392970443185463</c:v>
                </c:pt>
                <c:pt idx="32">
                  <c:v>4.0415402599717192</c:v>
                </c:pt>
                <c:pt idx="33">
                  <c:v>4.0810352898013704</c:v>
                </c:pt>
                <c:pt idx="34">
                  <c:v>3.9705862332182629</c:v>
                </c:pt>
                <c:pt idx="35">
                  <c:v>3.8151501212026169</c:v>
                </c:pt>
                <c:pt idx="36">
                  <c:v>2.8738432625271151</c:v>
                </c:pt>
                <c:pt idx="37">
                  <c:v>3.0313843204573656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13856"/>
        <c:axId val="178319744"/>
      </c:lineChart>
      <c:catAx>
        <c:axId val="1783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1974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78319744"/>
        <c:scaling>
          <c:orientation val="minMax"/>
          <c:max val="4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13856"/>
        <c:crosses val="autoZero"/>
        <c:crossBetween val="between"/>
        <c:majorUnit val="0.5"/>
      </c:valAx>
      <c:catAx>
        <c:axId val="17832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8322816"/>
        <c:crosses val="autoZero"/>
        <c:auto val="1"/>
        <c:lblAlgn val="ctr"/>
        <c:lblOffset val="100"/>
        <c:noMultiLvlLbl val="0"/>
      </c:catAx>
      <c:valAx>
        <c:axId val="1783228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783212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'Diesel-Q'!$E$41:$E$192</c:f>
              <c:numCache>
                <c:formatCode>General</c:formatCode>
                <c:ptCount val="152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396160"/>
        <c:axId val="1784143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'Diesel-Q'!$C$41:$C$192</c:f>
              <c:numCache>
                <c:formatCode>0.00</c:formatCode>
                <c:ptCount val="152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2.5026180350999998</c:v>
                </c:pt>
                <c:pt idx="109">
                  <c:v>2.8419616499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2.8523581303999999</c:v>
                </c:pt>
                <c:pt idx="125">
                  <c:v>3.0250831055999998</c:v>
                </c:pt>
                <c:pt idx="126">
                  <c:v>2.9393201379999998</c:v>
                </c:pt>
                <c:pt idx="127">
                  <c:v>3.1444175817</c:v>
                </c:pt>
                <c:pt idx="128">
                  <c:v>3.6382985254000002</c:v>
                </c:pt>
                <c:pt idx="129">
                  <c:v>4.0127748209999998</c:v>
                </c:pt>
                <c:pt idx="130">
                  <c:v>3.8666601503</c:v>
                </c:pt>
                <c:pt idx="131">
                  <c:v>3.8727753081</c:v>
                </c:pt>
                <c:pt idx="132">
                  <c:v>3.9731957559</c:v>
                </c:pt>
                <c:pt idx="133">
                  <c:v>3.949486056</c:v>
                </c:pt>
                <c:pt idx="134">
                  <c:v>3.9419359749999998</c:v>
                </c:pt>
                <c:pt idx="135">
                  <c:v>4.0222556051999998</c:v>
                </c:pt>
                <c:pt idx="136">
                  <c:v>4.0256708407000001</c:v>
                </c:pt>
                <c:pt idx="137">
                  <c:v>3.8830909079000002</c:v>
                </c:pt>
                <c:pt idx="138">
                  <c:v>3.9101588081999998</c:v>
                </c:pt>
                <c:pt idx="139">
                  <c:v>3.8690070191000001</c:v>
                </c:pt>
                <c:pt idx="140">
                  <c:v>3.9585863847999998</c:v>
                </c:pt>
                <c:pt idx="141">
                  <c:v>3.9376846122</c:v>
                </c:pt>
                <c:pt idx="142">
                  <c:v>3.8386255146999999</c:v>
                </c:pt>
                <c:pt idx="143">
                  <c:v>3.581319513</c:v>
                </c:pt>
                <c:pt idx="144">
                  <c:v>2.9187817773</c:v>
                </c:pt>
                <c:pt idx="145">
                  <c:v>2.8502875100999998</c:v>
                </c:pt>
                <c:pt idx="146">
                  <c:v>2.8691191896000001</c:v>
                </c:pt>
                <c:pt idx="147">
                  <c:v>2.9005298297</c:v>
                </c:pt>
                <c:pt idx="148">
                  <c:v>2.9815719598000001</c:v>
                </c:pt>
                <c:pt idx="149">
                  <c:v>3.1723547361</c:v>
                </c:pt>
                <c:pt idx="150">
                  <c:v>3.1994552460999999</c:v>
                </c:pt>
                <c:pt idx="151">
                  <c:v>3.1282928049000001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'Diesel-Q'!$A$196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'Diesel-Q'!$D$41:$D$192</c:f>
              <c:numCache>
                <c:formatCode>0.00</c:formatCode>
                <c:ptCount val="152"/>
                <c:pt idx="0">
                  <c:v>2.1353789479288325</c:v>
                </c:pt>
                <c:pt idx="1">
                  <c:v>2.4401325899996524</c:v>
                </c:pt>
                <c:pt idx="2">
                  <c:v>2.8193415678777587</c:v>
                </c:pt>
                <c:pt idx="3">
                  <c:v>2.941453688731364</c:v>
                </c:pt>
                <c:pt idx="4">
                  <c:v>3.0471827587966822</c:v>
                </c:pt>
                <c:pt idx="5">
                  <c:v>3.0331619196208313</c:v>
                </c:pt>
                <c:pt idx="6">
                  <c:v>2.9503856665490855</c:v>
                </c:pt>
                <c:pt idx="7">
                  <c:v>2.9420724949512764</c:v>
                </c:pt>
                <c:pt idx="8">
                  <c:v>3.1638106464604823</c:v>
                </c:pt>
                <c:pt idx="9">
                  <c:v>3.152801483954415</c:v>
                </c:pt>
                <c:pt idx="10">
                  <c:v>3.0144859721277935</c:v>
                </c:pt>
                <c:pt idx="11">
                  <c:v>2.9911841747496815</c:v>
                </c:pt>
                <c:pt idx="12">
                  <c:v>2.8992593532070918</c:v>
                </c:pt>
                <c:pt idx="13">
                  <c:v>2.7628750095720984</c:v>
                </c:pt>
                <c:pt idx="14">
                  <c:v>2.7740767651925284</c:v>
                </c:pt>
                <c:pt idx="15">
                  <c:v>2.8223469266460532</c:v>
                </c:pt>
                <c:pt idx="16">
                  <c:v>2.6406961953061465</c:v>
                </c:pt>
                <c:pt idx="17">
                  <c:v>2.7465229504882931</c:v>
                </c:pt>
                <c:pt idx="18">
                  <c:v>2.7112369364270239</c:v>
                </c:pt>
                <c:pt idx="19">
                  <c:v>2.6682656800630666</c:v>
                </c:pt>
                <c:pt idx="20">
                  <c:v>2.6727554660403636</c:v>
                </c:pt>
                <c:pt idx="21">
                  <c:v>2.5999435962386137</c:v>
                </c:pt>
                <c:pt idx="22">
                  <c:v>2.642390054981441</c:v>
                </c:pt>
                <c:pt idx="23">
                  <c:v>2.6460798020144702</c:v>
                </c:pt>
                <c:pt idx="24">
                  <c:v>2.5621895047628769</c:v>
                </c:pt>
                <c:pt idx="25">
                  <c:v>2.5540812544234619</c:v>
                </c:pt>
                <c:pt idx="26">
                  <c:v>2.5006765066181411</c:v>
                </c:pt>
                <c:pt idx="27">
                  <c:v>2.6246189056098346</c:v>
                </c:pt>
                <c:pt idx="28">
                  <c:v>2.2568136216546852</c:v>
                </c:pt>
                <c:pt idx="29">
                  <c:v>1.8932041061567313</c:v>
                </c:pt>
                <c:pt idx="30">
                  <c:v>1.732820367911361</c:v>
                </c:pt>
                <c:pt idx="31">
                  <c:v>1.7684968520239848</c:v>
                </c:pt>
                <c:pt idx="32">
                  <c:v>1.894450873518144</c:v>
                </c:pt>
                <c:pt idx="33">
                  <c:v>1.9022219638140243</c:v>
                </c:pt>
                <c:pt idx="34">
                  <c:v>1.9791207634788091</c:v>
                </c:pt>
                <c:pt idx="35">
                  <c:v>2.000947088436198</c:v>
                </c:pt>
                <c:pt idx="36">
                  <c:v>1.9001792834250097</c:v>
                </c:pt>
                <c:pt idx="37">
                  <c:v>1.8672015794673784</c:v>
                </c:pt>
                <c:pt idx="38">
                  <c:v>1.785059244504448</c:v>
                </c:pt>
                <c:pt idx="39">
                  <c:v>1.7632214433155167</c:v>
                </c:pt>
                <c:pt idx="40">
                  <c:v>1.8419735107941293</c:v>
                </c:pt>
                <c:pt idx="41">
                  <c:v>1.8879749265464905</c:v>
                </c:pt>
                <c:pt idx="42">
                  <c:v>1.8372732578891575</c:v>
                </c:pt>
                <c:pt idx="43">
                  <c:v>2.0015937321246433</c:v>
                </c:pt>
                <c:pt idx="44">
                  <c:v>2.0279975774052295</c:v>
                </c:pt>
                <c:pt idx="45">
                  <c:v>1.8247737554815557</c:v>
                </c:pt>
                <c:pt idx="46">
                  <c:v>2.108947655720034</c:v>
                </c:pt>
                <c:pt idx="47">
                  <c:v>2.4735321063803428</c:v>
                </c:pt>
                <c:pt idx="48">
                  <c:v>2.0828003483485857</c:v>
                </c:pt>
                <c:pt idx="49">
                  <c:v>1.8954265188721173</c:v>
                </c:pt>
                <c:pt idx="50">
                  <c:v>1.8877811124084309</c:v>
                </c:pt>
                <c:pt idx="51">
                  <c:v>1.9624958079233241</c:v>
                </c:pt>
                <c:pt idx="52">
                  <c:v>1.8076777083518529</c:v>
                </c:pt>
                <c:pt idx="53">
                  <c:v>1.8639073655157081</c:v>
                </c:pt>
                <c:pt idx="54">
                  <c:v>1.8910047709320508</c:v>
                </c:pt>
                <c:pt idx="55">
                  <c:v>1.8828447789115619</c:v>
                </c:pt>
                <c:pt idx="56">
                  <c:v>1.8072511454920859</c:v>
                </c:pt>
                <c:pt idx="57">
                  <c:v>1.80172779610248</c:v>
                </c:pt>
                <c:pt idx="58">
                  <c:v>1.7619970893636134</c:v>
                </c:pt>
                <c:pt idx="59">
                  <c:v>1.8867575375861907</c:v>
                </c:pt>
                <c:pt idx="60">
                  <c:v>1.7721230191745381</c:v>
                </c:pt>
                <c:pt idx="61">
                  <c:v>1.7646647064213663</c:v>
                </c:pt>
                <c:pt idx="62">
                  <c:v>1.7743827836125126</c:v>
                </c:pt>
                <c:pt idx="63">
                  <c:v>1.7679021982168928</c:v>
                </c:pt>
                <c:pt idx="64">
                  <c:v>1.7068694458368878</c:v>
                </c:pt>
                <c:pt idx="65">
                  <c:v>1.7323877350647157</c:v>
                </c:pt>
                <c:pt idx="66">
                  <c:v>1.7110544735229227</c:v>
                </c:pt>
                <c:pt idx="67">
                  <c:v>1.7218851423509713</c:v>
                </c:pt>
                <c:pt idx="68">
                  <c:v>1.7623553056718946</c:v>
                </c:pt>
                <c:pt idx="69">
                  <c:v>1.885613109368965</c:v>
                </c:pt>
                <c:pt idx="70">
                  <c:v>1.8207371990636867</c:v>
                </c:pt>
                <c:pt idx="71">
                  <c:v>1.9609691955073387</c:v>
                </c:pt>
                <c:pt idx="72">
                  <c:v>1.8710907909932124</c:v>
                </c:pt>
                <c:pt idx="73">
                  <c:v>1.7608820821447229</c:v>
                </c:pt>
                <c:pt idx="74">
                  <c:v>1.7001107839819896</c:v>
                </c:pt>
                <c:pt idx="75">
                  <c:v>1.6952572148606793</c:v>
                </c:pt>
                <c:pt idx="76">
                  <c:v>1.5855556401024524</c:v>
                </c:pt>
                <c:pt idx="77">
                  <c:v>1.5370352994241863</c:v>
                </c:pt>
                <c:pt idx="78">
                  <c:v>1.4728168094647389</c:v>
                </c:pt>
                <c:pt idx="79">
                  <c:v>1.4548324686484968</c:v>
                </c:pt>
                <c:pt idx="80">
                  <c:v>1.3974644361054951</c:v>
                </c:pt>
                <c:pt idx="81">
                  <c:v>1.5287654663280239</c:v>
                </c:pt>
                <c:pt idx="82">
                  <c:v>1.6498694616876217</c:v>
                </c:pt>
                <c:pt idx="83">
                  <c:v>1.7658530110681865</c:v>
                </c:pt>
                <c:pt idx="84">
                  <c:v>1.9867139982060944</c:v>
                </c:pt>
                <c:pt idx="85">
                  <c:v>1.9557966362722021</c:v>
                </c:pt>
                <c:pt idx="86">
                  <c:v>2.0651957670238317</c:v>
                </c:pt>
                <c:pt idx="87">
                  <c:v>2.1770635094959263</c:v>
                </c:pt>
                <c:pt idx="88">
                  <c:v>1.9705629954660819</c:v>
                </c:pt>
                <c:pt idx="89">
                  <c:v>1.9544460069853429</c:v>
                </c:pt>
                <c:pt idx="90">
                  <c:v>1.8845742716483671</c:v>
                </c:pt>
                <c:pt idx="91">
                  <c:v>1.6800019451618531</c:v>
                </c:pt>
                <c:pt idx="92">
                  <c:v>1.5612287566347838</c:v>
                </c:pt>
                <c:pt idx="93">
                  <c:v>1.7094663945559356</c:v>
                </c:pt>
                <c:pt idx="94">
                  <c:v>1.760455629795016</c:v>
                </c:pt>
                <c:pt idx="95">
                  <c:v>1.8681599816480901</c:v>
                </c:pt>
                <c:pt idx="96">
                  <c:v>2.0775358080766013</c:v>
                </c:pt>
                <c:pt idx="97">
                  <c:v>1.8956676266005594</c:v>
                </c:pt>
                <c:pt idx="98">
                  <c:v>1.8686017927719205</c:v>
                </c:pt>
                <c:pt idx="99">
                  <c:v>1.891783417105896</c:v>
                </c:pt>
                <c:pt idx="100">
                  <c:v>2.0075210704682123</c:v>
                </c:pt>
                <c:pt idx="101">
                  <c:v>2.1521320647462163</c:v>
                </c:pt>
                <c:pt idx="102">
                  <c:v>2.280547047289037</c:v>
                </c:pt>
                <c:pt idx="103">
                  <c:v>2.5854552754732154</c:v>
                </c:pt>
                <c:pt idx="104">
                  <c:v>2.5411023760461555</c:v>
                </c:pt>
                <c:pt idx="105">
                  <c:v>2.7529753019476235</c:v>
                </c:pt>
                <c:pt idx="106">
                  <c:v>3.0783064457296869</c:v>
                </c:pt>
                <c:pt idx="107">
                  <c:v>3.2214310404775026</c:v>
                </c:pt>
                <c:pt idx="108">
                  <c:v>2.9604733428704866</c:v>
                </c:pt>
                <c:pt idx="109">
                  <c:v>3.3318333752731601</c:v>
                </c:pt>
                <c:pt idx="110">
                  <c:v>3.3933897402559081</c:v>
                </c:pt>
                <c:pt idx="111">
                  <c:v>2.9825692164301021</c:v>
                </c:pt>
                <c:pt idx="112">
                  <c:v>2.9445955702984885</c:v>
                </c:pt>
                <c:pt idx="113">
                  <c:v>3.2115585412834116</c:v>
                </c:pt>
                <c:pt idx="114">
                  <c:v>3.2869708868780667</c:v>
                </c:pt>
                <c:pt idx="115">
                  <c:v>3.6577918565409431</c:v>
                </c:pt>
                <c:pt idx="116">
                  <c:v>3.9151203058124358</c:v>
                </c:pt>
                <c:pt idx="117">
                  <c:v>4.8058197646028269</c:v>
                </c:pt>
                <c:pt idx="118">
                  <c:v>4.6863656170237</c:v>
                </c:pt>
                <c:pt idx="119">
                  <c:v>3.3206886744344724</c:v>
                </c:pt>
                <c:pt idx="120">
                  <c:v>2.4365615009911421</c:v>
                </c:pt>
                <c:pt idx="121">
                  <c:v>2.5723744139024687</c:v>
                </c:pt>
                <c:pt idx="122">
                  <c:v>2.8489806656998491</c:v>
                </c:pt>
                <c:pt idx="123">
                  <c:v>2.9735657437888179</c:v>
                </c:pt>
                <c:pt idx="124">
                  <c:v>3.0962311157851428</c:v>
                </c:pt>
                <c:pt idx="125">
                  <c:v>3.2848824170652859</c:v>
                </c:pt>
                <c:pt idx="126">
                  <c:v>3.1824248052562214</c:v>
                </c:pt>
                <c:pt idx="127">
                  <c:v>3.3771398915965327</c:v>
                </c:pt>
                <c:pt idx="128">
                  <c:v>3.866514779016375</c:v>
                </c:pt>
                <c:pt idx="129">
                  <c:v>4.2159095976815681</c:v>
                </c:pt>
                <c:pt idx="130">
                  <c:v>4.0359996095562121</c:v>
                </c:pt>
                <c:pt idx="131">
                  <c:v>4.0249575186449817</c:v>
                </c:pt>
                <c:pt idx="132">
                  <c:v>4.1064319050061204</c:v>
                </c:pt>
                <c:pt idx="133">
                  <c:v>4.0719806790362503</c:v>
                </c:pt>
                <c:pt idx="134">
                  <c:v>4.046421438222974</c:v>
                </c:pt>
                <c:pt idx="135">
                  <c:v>4.1020484484209154</c:v>
                </c:pt>
                <c:pt idx="136">
                  <c:v>4.091478743624763</c:v>
                </c:pt>
                <c:pt idx="137">
                  <c:v>3.9479681325202964</c:v>
                </c:pt>
                <c:pt idx="138">
                  <c:v>3.9532251390783677</c:v>
                </c:pt>
                <c:pt idx="139">
                  <c:v>3.8978583609549777</c:v>
                </c:pt>
                <c:pt idx="140">
                  <c:v>3.9675743824991785</c:v>
                </c:pt>
                <c:pt idx="141">
                  <c:v>3.9229411134113406</c:v>
                </c:pt>
                <c:pt idx="142">
                  <c:v>3.8130210678548511</c:v>
                </c:pt>
                <c:pt idx="143">
                  <c:v>3.5650704561638773</c:v>
                </c:pt>
                <c:pt idx="144">
                  <c:v>2.9281908373956154</c:v>
                </c:pt>
                <c:pt idx="145">
                  <c:v>2.85013659789937</c:v>
                </c:pt>
                <c:pt idx="146">
                  <c:v>2.8555473467813175</c:v>
                </c:pt>
                <c:pt idx="147">
                  <c:v>2.8648034388696453</c:v>
                </c:pt>
                <c:pt idx="148">
                  <c:v>2.9188725601895826</c:v>
                </c:pt>
                <c:pt idx="149">
                  <c:v>3.084362018034335</c:v>
                </c:pt>
                <c:pt idx="150">
                  <c:v>3.0957671616545857</c:v>
                </c:pt>
                <c:pt idx="151">
                  <c:v>3.0136988055021123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3088"/>
        <c:axId val="178394624"/>
      </c:lineChart>
      <c:catAx>
        <c:axId val="1783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9462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7839462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93088"/>
        <c:crosses val="autoZero"/>
        <c:crossBetween val="between"/>
        <c:majorUnit val="0.5"/>
      </c:valAx>
      <c:catAx>
        <c:axId val="178396160"/>
        <c:scaling>
          <c:orientation val="minMax"/>
        </c:scaling>
        <c:delete val="1"/>
        <c:axPos val="b"/>
        <c:majorTickMark val="out"/>
        <c:minorTickMark val="none"/>
        <c:tickLblPos val="none"/>
        <c:crossAx val="178414336"/>
        <c:crosses val="autoZero"/>
        <c:auto val="1"/>
        <c:lblAlgn val="ctr"/>
        <c:lblOffset val="100"/>
        <c:noMultiLvlLbl val="0"/>
      </c:catAx>
      <c:valAx>
        <c:axId val="1784143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78396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'Diesel-M'!$A$41:$A$496</c:f>
              <c:numCache>
                <c:formatCode>mmmm\ yyyy</c:formatCode>
                <c:ptCount val="456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</c:numCache>
            </c:numRef>
          </c:cat>
          <c:val>
            <c:numRef>
              <c:f>'Diesel-M'!$E$41:$E$496</c:f>
              <c:numCache>
                <c:formatCode>General</c:formatCode>
                <c:ptCount val="456"/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2765568"/>
        <c:axId val="1727671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'Diesel-M'!$A$41:$A$496</c:f>
              <c:numCache>
                <c:formatCode>mmmm\ yyyy</c:formatCode>
                <c:ptCount val="456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</c:numCache>
            </c:numRef>
          </c:cat>
          <c:val>
            <c:numRef>
              <c:f>'Diesel-M'!$C$41:$C$496</c:f>
              <c:numCache>
                <c:formatCode>0.00</c:formatCode>
                <c:ptCount val="456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2.8636599999999999</c:v>
                </c:pt>
                <c:pt idx="437">
                  <c:v>2.9009900000000002</c:v>
                </c:pt>
                <c:pt idx="438">
                  <c:v>2.8738600000000001</c:v>
                </c:pt>
                <c:pt idx="439">
                  <c:v>2.8533409999999999</c:v>
                </c:pt>
                <c:pt idx="440">
                  <c:v>2.88063</c:v>
                </c:pt>
                <c:pt idx="441">
                  <c:v>2.8944879999999999</c:v>
                </c:pt>
                <c:pt idx="442">
                  <c:v>2.900992</c:v>
                </c:pt>
                <c:pt idx="443">
                  <c:v>2.906625</c:v>
                </c:pt>
                <c:pt idx="444">
                  <c:v>2.914631</c:v>
                </c:pt>
                <c:pt idx="445">
                  <c:v>2.9631159999999999</c:v>
                </c:pt>
                <c:pt idx="446">
                  <c:v>3.0610409999999999</c:v>
                </c:pt>
                <c:pt idx="447">
                  <c:v>3.1223540000000001</c:v>
                </c:pt>
                <c:pt idx="448">
                  <c:v>3.173934</c:v>
                </c:pt>
                <c:pt idx="449">
                  <c:v>3.2195610000000001</c:v>
                </c:pt>
                <c:pt idx="450">
                  <c:v>3.2023579999999998</c:v>
                </c:pt>
                <c:pt idx="451">
                  <c:v>3.1943130000000002</c:v>
                </c:pt>
                <c:pt idx="452">
                  <c:v>3.2018580000000001</c:v>
                </c:pt>
                <c:pt idx="453">
                  <c:v>3.1676839999999999</c:v>
                </c:pt>
                <c:pt idx="454">
                  <c:v>3.117626</c:v>
                </c:pt>
                <c:pt idx="455">
                  <c:v>3.0946820000000002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'Diesel-M'!$A$500</c:f>
              <c:strCache>
                <c:ptCount val="1"/>
                <c:pt idx="0">
                  <c:v>Real Price (May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'Diesel-M'!$A$41:$A$496</c:f>
              <c:numCache>
                <c:formatCode>mmmm\ yyyy</c:formatCode>
                <c:ptCount val="456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</c:numCache>
            </c:numRef>
          </c:cat>
          <c:val>
            <c:numRef>
              <c:f>'Diesel-M'!$D$41:$D$496</c:f>
              <c:numCache>
                <c:formatCode>0.00</c:formatCode>
                <c:ptCount val="456"/>
                <c:pt idx="0">
                  <c:v>2.0840192116788319</c:v>
                </c:pt>
                <c:pt idx="1">
                  <c:v>2.1481834682080931</c:v>
                </c:pt>
                <c:pt idx="2">
                  <c:v>2.187432927038627</c:v>
                </c:pt>
                <c:pt idx="3">
                  <c:v>2.2559838526912186</c:v>
                </c:pt>
                <c:pt idx="4">
                  <c:v>2.415772761904762</c:v>
                </c:pt>
                <c:pt idx="5">
                  <c:v>2.6733327645429363</c:v>
                </c:pt>
                <c:pt idx="6">
                  <c:v>2.7668640438356169</c:v>
                </c:pt>
                <c:pt idx="7">
                  <c:v>2.8494394572591593</c:v>
                </c:pt>
                <c:pt idx="8">
                  <c:v>2.8384876881720431</c:v>
                </c:pt>
                <c:pt idx="9">
                  <c:v>2.8835971382978727</c:v>
                </c:pt>
                <c:pt idx="10">
                  <c:v>2.902919105263158</c:v>
                </c:pt>
                <c:pt idx="11">
                  <c:v>3.0162274850455133</c:v>
                </c:pt>
                <c:pt idx="12">
                  <c:v>3.0160425948717946</c:v>
                </c:pt>
                <c:pt idx="13">
                  <c:v>3.0435749974683541</c:v>
                </c:pt>
                <c:pt idx="14">
                  <c:v>3.08426070411985</c:v>
                </c:pt>
                <c:pt idx="15">
                  <c:v>3.0595945710754018</c:v>
                </c:pt>
                <c:pt idx="16">
                  <c:v>3.0267471432068547</c:v>
                </c:pt>
                <c:pt idx="17">
                  <c:v>3.0145575369696975</c:v>
                </c:pt>
                <c:pt idx="18">
                  <c:v>2.9794848135593219</c:v>
                </c:pt>
                <c:pt idx="19">
                  <c:v>2.9438179038461545</c:v>
                </c:pt>
                <c:pt idx="20">
                  <c:v>2.9276940071513708</c:v>
                </c:pt>
                <c:pt idx="21">
                  <c:v>2.8693975914994101</c:v>
                </c:pt>
                <c:pt idx="22">
                  <c:v>2.9301942710280371</c:v>
                </c:pt>
                <c:pt idx="23">
                  <c:v>3.0041101851851857</c:v>
                </c:pt>
                <c:pt idx="24">
                  <c:v>3.0956115229357799</c:v>
                </c:pt>
                <c:pt idx="25">
                  <c:v>3.1908119090909093</c:v>
                </c:pt>
                <c:pt idx="26">
                  <c:v>3.241110004514673</c:v>
                </c:pt>
                <c:pt idx="27">
                  <c:v>3.1937911919191917</c:v>
                </c:pt>
                <c:pt idx="28">
                  <c:v>3.1513837413600894</c:v>
                </c:pt>
                <c:pt idx="29">
                  <c:v>3.1130970696132598</c:v>
                </c:pt>
                <c:pt idx="30">
                  <c:v>3.0042892677595634</c:v>
                </c:pt>
                <c:pt idx="31">
                  <c:v>3.0403419696312364</c:v>
                </c:pt>
                <c:pt idx="32">
                  <c:v>2.9982785563909773</c:v>
                </c:pt>
                <c:pt idx="33">
                  <c:v>2.9911744411134902</c:v>
                </c:pt>
                <c:pt idx="34">
                  <c:v>2.9834500127931771</c:v>
                </c:pt>
                <c:pt idx="35">
                  <c:v>2.9965063124335818</c:v>
                </c:pt>
                <c:pt idx="36">
                  <c:v>2.9894830847457627</c:v>
                </c:pt>
                <c:pt idx="37">
                  <c:v>2.9127381710665263</c:v>
                </c:pt>
                <c:pt idx="38">
                  <c:v>2.7831724012671599</c:v>
                </c:pt>
                <c:pt idx="39">
                  <c:v>2.7271915957894741</c:v>
                </c:pt>
                <c:pt idx="40">
                  <c:v>2.7409650552659026</c:v>
                </c:pt>
                <c:pt idx="41">
                  <c:v>2.8339429690721656</c:v>
                </c:pt>
                <c:pt idx="42">
                  <c:v>2.7952089846153849</c:v>
                </c:pt>
                <c:pt idx="43">
                  <c:v>2.7508447164790177</c:v>
                </c:pt>
                <c:pt idx="44">
                  <c:v>2.7774112589559876</c:v>
                </c:pt>
                <c:pt idx="45">
                  <c:v>2.811787001019368</c:v>
                </c:pt>
                <c:pt idx="46">
                  <c:v>2.87966533877551</c:v>
                </c:pt>
                <c:pt idx="47">
                  <c:v>2.7846566796315253</c:v>
                </c:pt>
                <c:pt idx="48">
                  <c:v>2.711482124616956</c:v>
                </c:pt>
                <c:pt idx="49">
                  <c:v>2.6605603673469389</c:v>
                </c:pt>
                <c:pt idx="50">
                  <c:v>2.5568259898063199</c:v>
                </c:pt>
                <c:pt idx="51">
                  <c:v>2.7703711740890689</c:v>
                </c:pt>
                <c:pt idx="52">
                  <c:v>2.7282782500000002</c:v>
                </c:pt>
                <c:pt idx="53">
                  <c:v>2.7394056016096582</c:v>
                </c:pt>
                <c:pt idx="54">
                  <c:v>2.7047828136272547</c:v>
                </c:pt>
                <c:pt idx="55">
                  <c:v>2.7108199800199801</c:v>
                </c:pt>
                <c:pt idx="56">
                  <c:v>2.7168210677290836</c:v>
                </c:pt>
                <c:pt idx="57">
                  <c:v>2.6849722460317462</c:v>
                </c:pt>
                <c:pt idx="58">
                  <c:v>2.6746710504451041</c:v>
                </c:pt>
                <c:pt idx="59">
                  <c:v>2.648141712031558</c:v>
                </c:pt>
                <c:pt idx="60">
                  <c:v>2.7108730812928505</c:v>
                </c:pt>
                <c:pt idx="61">
                  <c:v>2.6907628070175438</c:v>
                </c:pt>
                <c:pt idx="62">
                  <c:v>2.6210045247813416</c:v>
                </c:pt>
                <c:pt idx="63">
                  <c:v>2.606287000968055</c:v>
                </c:pt>
                <c:pt idx="64">
                  <c:v>2.6035304966183577</c:v>
                </c:pt>
                <c:pt idx="65">
                  <c:v>2.5894076142719382</c:v>
                </c:pt>
                <c:pt idx="66">
                  <c:v>2.5635913083573487</c:v>
                </c:pt>
                <c:pt idx="67">
                  <c:v>2.6805326743295019</c:v>
                </c:pt>
                <c:pt idx="68">
                  <c:v>2.6841204126074505</c:v>
                </c:pt>
                <c:pt idx="69">
                  <c:v>2.6604343672692679</c:v>
                </c:pt>
                <c:pt idx="70">
                  <c:v>2.6464179981006652</c:v>
                </c:pt>
                <c:pt idx="71">
                  <c:v>2.6302181914691944</c:v>
                </c:pt>
                <c:pt idx="72">
                  <c:v>2.6073826452223279</c:v>
                </c:pt>
                <c:pt idx="73">
                  <c:v>2.5482705700846657</c:v>
                </c:pt>
                <c:pt idx="74">
                  <c:v>2.5297123970037454</c:v>
                </c:pt>
                <c:pt idx="75">
                  <c:v>2.56467803364486</c:v>
                </c:pt>
                <c:pt idx="76">
                  <c:v>2.5686976343283585</c:v>
                </c:pt>
                <c:pt idx="77">
                  <c:v>2.5286046362790695</c:v>
                </c:pt>
                <c:pt idx="78">
                  <c:v>2.4910455933147637</c:v>
                </c:pt>
                <c:pt idx="79">
                  <c:v>2.4820546061167748</c:v>
                </c:pt>
                <c:pt idx="80">
                  <c:v>2.5298493320999076</c:v>
                </c:pt>
                <c:pt idx="81">
                  <c:v>2.5835901345622121</c:v>
                </c:pt>
                <c:pt idx="82">
                  <c:v>2.649670282568807</c:v>
                </c:pt>
                <c:pt idx="83">
                  <c:v>2.6440359671232878</c:v>
                </c:pt>
                <c:pt idx="84">
                  <c:v>2.5335018744313014</c:v>
                </c:pt>
                <c:pt idx="85">
                  <c:v>2.22838405834093</c:v>
                </c:pt>
                <c:pt idx="86">
                  <c:v>2.0048962273143904</c:v>
                </c:pt>
                <c:pt idx="87">
                  <c:v>1.9428103403863848</c:v>
                </c:pt>
                <c:pt idx="88">
                  <c:v>1.9093212330275229</c:v>
                </c:pt>
                <c:pt idx="89">
                  <c:v>1.8203799341864717</c:v>
                </c:pt>
                <c:pt idx="90">
                  <c:v>1.6851150173515983</c:v>
                </c:pt>
                <c:pt idx="91">
                  <c:v>1.7438590510948906</c:v>
                </c:pt>
                <c:pt idx="92">
                  <c:v>1.7739841672727272</c:v>
                </c:pt>
                <c:pt idx="93">
                  <c:v>1.7407879274047187</c:v>
                </c:pt>
                <c:pt idx="94">
                  <c:v>1.7718313115942026</c:v>
                </c:pt>
                <c:pt idx="95">
                  <c:v>1.7909899566787002</c:v>
                </c:pt>
                <c:pt idx="96">
                  <c:v>1.8978406032315978</c:v>
                </c:pt>
                <c:pt idx="97">
                  <c:v>1.901603212880143</c:v>
                </c:pt>
                <c:pt idx="98">
                  <c:v>1.884308762923351</c:v>
                </c:pt>
                <c:pt idx="99">
                  <c:v>1.8864173842058563</c:v>
                </c:pt>
                <c:pt idx="100">
                  <c:v>1.9043786761061949</c:v>
                </c:pt>
                <c:pt idx="101">
                  <c:v>1.9167786995594713</c:v>
                </c:pt>
                <c:pt idx="102">
                  <c:v>1.9614886045694202</c:v>
                </c:pt>
                <c:pt idx="103">
                  <c:v>1.9797451688538934</c:v>
                </c:pt>
                <c:pt idx="104">
                  <c:v>1.9954701307759373</c:v>
                </c:pt>
                <c:pt idx="105">
                  <c:v>1.9964200139130435</c:v>
                </c:pt>
                <c:pt idx="106">
                  <c:v>2.0140364991334492</c:v>
                </c:pt>
                <c:pt idx="107">
                  <c:v>1.9942226505190312</c:v>
                </c:pt>
                <c:pt idx="108">
                  <c:v>1.9425951379310347</c:v>
                </c:pt>
                <c:pt idx="109">
                  <c:v>1.8925471118760762</c:v>
                </c:pt>
                <c:pt idx="110">
                  <c:v>1.867419591416309</c:v>
                </c:pt>
                <c:pt idx="111">
                  <c:v>1.8804257064846419</c:v>
                </c:pt>
                <c:pt idx="112">
                  <c:v>1.8836572731914891</c:v>
                </c:pt>
                <c:pt idx="113">
                  <c:v>1.8376822440677969</c:v>
                </c:pt>
                <c:pt idx="114">
                  <c:v>1.8020512742616035</c:v>
                </c:pt>
                <c:pt idx="115">
                  <c:v>1.7825825277310927</c:v>
                </c:pt>
                <c:pt idx="116">
                  <c:v>1.7711749154811716</c:v>
                </c:pt>
                <c:pt idx="117">
                  <c:v>1.7416504753961635</c:v>
                </c:pt>
                <c:pt idx="118">
                  <c:v>1.7515508362427263</c:v>
                </c:pt>
                <c:pt idx="119">
                  <c:v>1.7946192676056341</c:v>
                </c:pt>
                <c:pt idx="120">
                  <c:v>1.8339403168316832</c:v>
                </c:pt>
                <c:pt idx="121">
                  <c:v>1.8317885263157894</c:v>
                </c:pt>
                <c:pt idx="122">
                  <c:v>1.8575511489361702</c:v>
                </c:pt>
                <c:pt idx="123">
                  <c:v>1.9321435710804225</c:v>
                </c:pt>
                <c:pt idx="124">
                  <c:v>1.8960666515763944</c:v>
                </c:pt>
                <c:pt idx="125">
                  <c:v>1.8367170604351328</c:v>
                </c:pt>
                <c:pt idx="126">
                  <c:v>1.8156539244979917</c:v>
                </c:pt>
                <c:pt idx="127">
                  <c:v>1.8080729060240961</c:v>
                </c:pt>
                <c:pt idx="128">
                  <c:v>1.8888080192307695</c:v>
                </c:pt>
                <c:pt idx="129">
                  <c:v>1.9305752727272727</c:v>
                </c:pt>
                <c:pt idx="130">
                  <c:v>1.9491466878474983</c:v>
                </c:pt>
                <c:pt idx="131">
                  <c:v>2.1129838099762472</c:v>
                </c:pt>
                <c:pt idx="132">
                  <c:v>2.2467017160784315</c:v>
                </c:pt>
                <c:pt idx="133">
                  <c:v>1.9687845750000001</c:v>
                </c:pt>
                <c:pt idx="134">
                  <c:v>1.8843709051321929</c:v>
                </c:pt>
                <c:pt idx="135">
                  <c:v>1.8671713266097751</c:v>
                </c:pt>
                <c:pt idx="136">
                  <c:v>1.8350351417505812</c:v>
                </c:pt>
                <c:pt idx="137">
                  <c:v>1.7710563510392612</c:v>
                </c:pt>
                <c:pt idx="138">
                  <c:v>1.7809947279693488</c:v>
                </c:pt>
                <c:pt idx="139">
                  <c:v>2.1605686626139819</c:v>
                </c:pt>
                <c:pt idx="140">
                  <c:v>2.3702769449056604</c:v>
                </c:pt>
                <c:pt idx="141">
                  <c:v>2.5400105787106448</c:v>
                </c:pt>
                <c:pt idx="142">
                  <c:v>2.479601166791324</c:v>
                </c:pt>
                <c:pt idx="143">
                  <c:v>2.39299904023845</c:v>
                </c:pt>
                <c:pt idx="144">
                  <c:v>2.2544876792873052</c:v>
                </c:pt>
                <c:pt idx="145">
                  <c:v>2.0742704154302674</c:v>
                </c:pt>
                <c:pt idx="146">
                  <c:v>1.9114795727002969</c:v>
                </c:pt>
                <c:pt idx="147">
                  <c:v>1.8810367017024425</c:v>
                </c:pt>
                <c:pt idx="148">
                  <c:v>1.8671402772861359</c:v>
                </c:pt>
                <c:pt idx="149">
                  <c:v>1.9379884294117649</c:v>
                </c:pt>
                <c:pt idx="150">
                  <c:v>1.8346607400881056</c:v>
                </c:pt>
                <c:pt idx="151">
                  <c:v>1.8932011947291363</c:v>
                </c:pt>
                <c:pt idx="152">
                  <c:v>1.9324541781021898</c:v>
                </c:pt>
                <c:pt idx="153">
                  <c:v>1.9640335743440231</c:v>
                </c:pt>
                <c:pt idx="154">
                  <c:v>2.0068518316400579</c:v>
                </c:pt>
                <c:pt idx="155">
                  <c:v>1.9190892966714912</c:v>
                </c:pt>
                <c:pt idx="156">
                  <c:v>1.825570093998554</c:v>
                </c:pt>
                <c:pt idx="157">
                  <c:v>1.8011892756132759</c:v>
                </c:pt>
                <c:pt idx="158">
                  <c:v>1.7964111631919484</c:v>
                </c:pt>
                <c:pt idx="159">
                  <c:v>1.8280913629842186</c:v>
                </c:pt>
                <c:pt idx="160">
                  <c:v>1.8697697523264138</c:v>
                </c:pt>
                <c:pt idx="161">
                  <c:v>1.8981157630264098</c:v>
                </c:pt>
                <c:pt idx="162">
                  <c:v>1.8960707245551602</c:v>
                </c:pt>
                <c:pt idx="163">
                  <c:v>1.8819757215909094</c:v>
                </c:pt>
                <c:pt idx="164">
                  <c:v>1.8946971906449328</c:v>
                </c:pt>
                <c:pt idx="165">
                  <c:v>1.9149829216654903</c:v>
                </c:pt>
                <c:pt idx="166">
                  <c:v>1.8913267332864181</c:v>
                </c:pt>
                <c:pt idx="167">
                  <c:v>1.8438976134926215</c:v>
                </c:pt>
                <c:pt idx="168">
                  <c:v>1.8043938823529415</c:v>
                </c:pt>
                <c:pt idx="169">
                  <c:v>1.7923665296995106</c:v>
                </c:pt>
                <c:pt idx="170">
                  <c:v>1.8227971695743197</c:v>
                </c:pt>
                <c:pt idx="171">
                  <c:v>1.8115365563282337</c:v>
                </c:pt>
                <c:pt idx="172">
                  <c:v>1.8048751567267687</c:v>
                </c:pt>
                <c:pt idx="173">
                  <c:v>1.7889075869715869</c:v>
                </c:pt>
                <c:pt idx="174">
                  <c:v>1.7554058131487889</c:v>
                </c:pt>
                <c:pt idx="175">
                  <c:v>1.7338438453038676</c:v>
                </c:pt>
                <c:pt idx="176">
                  <c:v>1.7949172248275864</c:v>
                </c:pt>
                <c:pt idx="177">
                  <c:v>1.9722688626373628</c:v>
                </c:pt>
                <c:pt idx="178">
                  <c:v>1.923229095890411</c:v>
                </c:pt>
                <c:pt idx="179">
                  <c:v>1.7676779439507861</c:v>
                </c:pt>
                <c:pt idx="180">
                  <c:v>1.7483238058783321</c:v>
                </c:pt>
                <c:pt idx="181">
                  <c:v>1.7885932542603955</c:v>
                </c:pt>
                <c:pt idx="182">
                  <c:v>1.7805214955812374</c:v>
                </c:pt>
                <c:pt idx="183">
                  <c:v>1.7745029510869568</c:v>
                </c:pt>
                <c:pt idx="184">
                  <c:v>1.7596957288135595</c:v>
                </c:pt>
                <c:pt idx="185">
                  <c:v>1.75972276943881</c:v>
                </c:pt>
                <c:pt idx="186">
                  <c:v>1.7649239353099735</c:v>
                </c:pt>
                <c:pt idx="187">
                  <c:v>1.7784039033557049</c:v>
                </c:pt>
                <c:pt idx="188">
                  <c:v>1.7779912926992631</c:v>
                </c:pt>
                <c:pt idx="189">
                  <c:v>1.7720630682730927</c:v>
                </c:pt>
                <c:pt idx="190">
                  <c:v>1.7815077116154874</c:v>
                </c:pt>
                <c:pt idx="191">
                  <c:v>1.7496508301132581</c:v>
                </c:pt>
                <c:pt idx="192">
                  <c:v>1.7214830671096348</c:v>
                </c:pt>
                <c:pt idx="193">
                  <c:v>1.701283032471836</c:v>
                </c:pt>
                <c:pt idx="194">
                  <c:v>1.697907470899471</c:v>
                </c:pt>
                <c:pt idx="195">
                  <c:v>1.7160669090909091</c:v>
                </c:pt>
                <c:pt idx="196">
                  <c:v>1.74681169756739</c:v>
                </c:pt>
                <c:pt idx="197">
                  <c:v>1.7340833595800529</c:v>
                </c:pt>
                <c:pt idx="198">
                  <c:v>1.7008854521625167</c:v>
                </c:pt>
                <c:pt idx="199">
                  <c:v>1.7052643296272074</c:v>
                </c:pt>
                <c:pt idx="200">
                  <c:v>1.7246136172436317</c:v>
                </c:pt>
                <c:pt idx="201">
                  <c:v>1.7139707361563519</c:v>
                </c:pt>
                <c:pt idx="202">
                  <c:v>1.719416421600521</c:v>
                </c:pt>
                <c:pt idx="203">
                  <c:v>1.7325139441195583</c:v>
                </c:pt>
                <c:pt idx="204">
                  <c:v>1.7464336393018747</c:v>
                </c:pt>
                <c:pt idx="205">
                  <c:v>1.7430534451612902</c:v>
                </c:pt>
                <c:pt idx="206">
                  <c:v>1.7951108270096465</c:v>
                </c:pt>
                <c:pt idx="207">
                  <c:v>1.9272772581678412</c:v>
                </c:pt>
                <c:pt idx="208">
                  <c:v>1.9205630537084399</c:v>
                </c:pt>
                <c:pt idx="209">
                  <c:v>1.8084684058710916</c:v>
                </c:pt>
                <c:pt idx="210">
                  <c:v>1.7674396127388534</c:v>
                </c:pt>
                <c:pt idx="211">
                  <c:v>1.802716279898219</c:v>
                </c:pt>
                <c:pt idx="212">
                  <c:v>1.8927608623969563</c:v>
                </c:pt>
                <c:pt idx="213">
                  <c:v>1.9732871150442477</c:v>
                </c:pt>
                <c:pt idx="214">
                  <c:v>1.967070079395085</c:v>
                </c:pt>
                <c:pt idx="215">
                  <c:v>1.9413613626649906</c:v>
                </c:pt>
                <c:pt idx="216">
                  <c:v>1.9110622785445419</c:v>
                </c:pt>
                <c:pt idx="217">
                  <c:v>1.8912196368190359</c:v>
                </c:pt>
                <c:pt idx="218">
                  <c:v>1.8147300175219025</c:v>
                </c:pt>
                <c:pt idx="219">
                  <c:v>1.7885087579737338</c:v>
                </c:pt>
                <c:pt idx="220">
                  <c:v>1.764898081300813</c:v>
                </c:pt>
                <c:pt idx="221">
                  <c:v>1.7277162397003745</c:v>
                </c:pt>
                <c:pt idx="222">
                  <c:v>1.6931984987531175</c:v>
                </c:pt>
                <c:pt idx="223">
                  <c:v>1.709530273631841</c:v>
                </c:pt>
                <c:pt idx="224">
                  <c:v>1.6979694292803968</c:v>
                </c:pt>
                <c:pt idx="225">
                  <c:v>1.7284194030959754</c:v>
                </c:pt>
                <c:pt idx="226">
                  <c:v>1.739414758194187</c:v>
                </c:pt>
                <c:pt idx="227">
                  <c:v>1.6187559456118668</c:v>
                </c:pt>
                <c:pt idx="228">
                  <c:v>1.631322864197531</c:v>
                </c:pt>
                <c:pt idx="229">
                  <c:v>1.5788874864197531</c:v>
                </c:pt>
                <c:pt idx="230">
                  <c:v>1.5483001827160492</c:v>
                </c:pt>
                <c:pt idx="231">
                  <c:v>1.5522100271270036</c:v>
                </c:pt>
                <c:pt idx="232">
                  <c:v>1.5512938794587947</c:v>
                </c:pt>
                <c:pt idx="233">
                  <c:v>1.5088054496314498</c:v>
                </c:pt>
                <c:pt idx="234">
                  <c:v>1.487757455882353</c:v>
                </c:pt>
                <c:pt idx="235">
                  <c:v>1.4541671627906978</c:v>
                </c:pt>
                <c:pt idx="236">
                  <c:v>1.4778117480122326</c:v>
                </c:pt>
                <c:pt idx="237">
                  <c:v>1.4957999316656496</c:v>
                </c:pt>
                <c:pt idx="238">
                  <c:v>1.4695326166971361</c:v>
                </c:pt>
                <c:pt idx="239">
                  <c:v>1.3965225158150851</c:v>
                </c:pt>
                <c:pt idx="240">
                  <c:v>1.3853827953855495</c:v>
                </c:pt>
                <c:pt idx="241">
                  <c:v>1.3739215106253797</c:v>
                </c:pt>
                <c:pt idx="242">
                  <c:v>1.4274958883495146</c:v>
                </c:pt>
                <c:pt idx="243">
                  <c:v>1.5346592935503316</c:v>
                </c:pt>
                <c:pt idx="244">
                  <c:v>1.5252061542168678</c:v>
                </c:pt>
                <c:pt idx="245">
                  <c:v>1.5266275951807231</c:v>
                </c:pt>
                <c:pt idx="246">
                  <c:v>1.5881597024595082</c:v>
                </c:pt>
                <c:pt idx="247">
                  <c:v>1.6549621926989826</c:v>
                </c:pt>
                <c:pt idx="248">
                  <c:v>1.7085246007151373</c:v>
                </c:pt>
                <c:pt idx="249">
                  <c:v>1.7237233646638905</c:v>
                </c:pt>
                <c:pt idx="250">
                  <c:v>1.7696940000000001</c:v>
                </c:pt>
                <c:pt idx="251">
                  <c:v>1.8060384265402845</c:v>
                </c:pt>
                <c:pt idx="252">
                  <c:v>1.889903574719433</c:v>
                </c:pt>
                <c:pt idx="253">
                  <c:v>2.0278611247058826</c:v>
                </c:pt>
                <c:pt idx="254">
                  <c:v>2.0408400982456141</c:v>
                </c:pt>
                <c:pt idx="255">
                  <c:v>1.9633351808074897</c:v>
                </c:pt>
                <c:pt idx="256">
                  <c:v>1.9571382242990654</c:v>
                </c:pt>
                <c:pt idx="257">
                  <c:v>1.9471429918699188</c:v>
                </c:pt>
                <c:pt idx="258">
                  <c:v>1.9592674742327734</c:v>
                </c:pt>
                <c:pt idx="259">
                  <c:v>2.0029889241459178</c:v>
                </c:pt>
                <c:pt idx="260">
                  <c:v>2.2250300138248851</c:v>
                </c:pt>
                <c:pt idx="261">
                  <c:v>2.2211915491661873</c:v>
                </c:pt>
                <c:pt idx="262">
                  <c:v>2.1956938185993113</c:v>
                </c:pt>
                <c:pt idx="263">
                  <c:v>2.1149836655211915</c:v>
                </c:pt>
                <c:pt idx="264">
                  <c:v>2.0478463599088839</c:v>
                </c:pt>
                <c:pt idx="265">
                  <c:v>2.0002904909090908</c:v>
                </c:pt>
                <c:pt idx="266">
                  <c:v>1.8745424236229418</c:v>
                </c:pt>
                <c:pt idx="267">
                  <c:v>1.9021200816326531</c:v>
                </c:pt>
                <c:pt idx="268">
                  <c:v>1.9909473389734915</c:v>
                </c:pt>
                <c:pt idx="269">
                  <c:v>1.96787582667417</c:v>
                </c:pt>
                <c:pt idx="270">
                  <c:v>1.8288833145434049</c:v>
                </c:pt>
                <c:pt idx="271">
                  <c:v>1.8488347688838782</c:v>
                </c:pt>
                <c:pt idx="272">
                  <c:v>1.9806794160583947</c:v>
                </c:pt>
                <c:pt idx="273">
                  <c:v>1.793608783783784</c:v>
                </c:pt>
                <c:pt idx="274">
                  <c:v>1.6736486354929578</c:v>
                </c:pt>
                <c:pt idx="275">
                  <c:v>1.5535532446448705</c:v>
                </c:pt>
                <c:pt idx="276">
                  <c:v>1.5270291502532358</c:v>
                </c:pt>
                <c:pt idx="277">
                  <c:v>1.5271067325842695</c:v>
                </c:pt>
                <c:pt idx="278">
                  <c:v>1.6259373445378151</c:v>
                </c:pt>
                <c:pt idx="279">
                  <c:v>1.7226469202453989</c:v>
                </c:pt>
                <c:pt idx="280">
                  <c:v>1.7154693927576601</c:v>
                </c:pt>
                <c:pt idx="281">
                  <c:v>1.6895519554565703</c:v>
                </c:pt>
                <c:pt idx="282">
                  <c:v>1.7028388933333334</c:v>
                </c:pt>
                <c:pt idx="283">
                  <c:v>1.7386467368421055</c:v>
                </c:pt>
                <c:pt idx="284">
                  <c:v>1.8414736238938054</c:v>
                </c:pt>
                <c:pt idx="285">
                  <c:v>1.9038209183222958</c:v>
                </c:pt>
                <c:pt idx="286">
                  <c:v>1.8460719779614325</c:v>
                </c:pt>
                <c:pt idx="287">
                  <c:v>1.8534088976897689</c:v>
                </c:pt>
                <c:pt idx="288">
                  <c:v>1.9228219583789705</c:v>
                </c:pt>
                <c:pt idx="289">
                  <c:v>2.1256890893246188</c:v>
                </c:pt>
                <c:pt idx="290">
                  <c:v>2.191507958673192</c:v>
                </c:pt>
                <c:pt idx="291">
                  <c:v>1.9744839170305675</c:v>
                </c:pt>
                <c:pt idx="292">
                  <c:v>1.8719343860032807</c:v>
                </c:pt>
                <c:pt idx="293">
                  <c:v>1.8350950344074277</c:v>
                </c:pt>
                <c:pt idx="294">
                  <c:v>1.8432305498094721</c:v>
                </c:pt>
                <c:pt idx="295">
                  <c:v>1.8991838048780489</c:v>
                </c:pt>
                <c:pt idx="296">
                  <c:v>1.862433231766613</c:v>
                </c:pt>
                <c:pt idx="297">
                  <c:v>1.8899706608977829</c:v>
                </c:pt>
                <c:pt idx="298">
                  <c:v>1.8902245102702702</c:v>
                </c:pt>
                <c:pt idx="299">
                  <c:v>1.8953057035040433</c:v>
                </c:pt>
                <c:pt idx="300">
                  <c:v>1.9644268341384863</c:v>
                </c:pt>
                <c:pt idx="301">
                  <c:v>1.9993971847884309</c:v>
                </c:pt>
                <c:pt idx="302">
                  <c:v>2.0543962415820416</c:v>
                </c:pt>
                <c:pt idx="303">
                  <c:v>2.1304320512273214</c:v>
                </c:pt>
                <c:pt idx="304">
                  <c:v>2.1890795069075453</c:v>
                </c:pt>
                <c:pt idx="305">
                  <c:v>2.1372482329274751</c:v>
                </c:pt>
                <c:pt idx="306">
                  <c:v>2.169926223162348</c:v>
                </c:pt>
                <c:pt idx="307">
                  <c:v>2.2860106427061315</c:v>
                </c:pt>
                <c:pt idx="308">
                  <c:v>2.3832127839831405</c:v>
                </c:pt>
                <c:pt idx="309">
                  <c:v>2.6390824570230609</c:v>
                </c:pt>
                <c:pt idx="310">
                  <c:v>2.6426938049034949</c:v>
                </c:pt>
                <c:pt idx="311">
                  <c:v>2.4728327219613981</c:v>
                </c:pt>
                <c:pt idx="312">
                  <c:v>2.4123010488517749</c:v>
                </c:pt>
                <c:pt idx="313">
                  <c:v>2.4856045145530143</c:v>
                </c:pt>
                <c:pt idx="314">
                  <c:v>2.7050993215950285</c:v>
                </c:pt>
                <c:pt idx="315">
                  <c:v>2.7917372049561178</c:v>
                </c:pt>
                <c:pt idx="316">
                  <c:v>2.6798919884297523</c:v>
                </c:pt>
                <c:pt idx="317">
                  <c:v>2.7893008683531235</c:v>
                </c:pt>
                <c:pt idx="318">
                  <c:v>2.8723099127757825</c:v>
                </c:pt>
                <c:pt idx="319">
                  <c:v>3.0081489036206017</c:v>
                </c:pt>
                <c:pt idx="320">
                  <c:v>3.3456237173038232</c:v>
                </c:pt>
                <c:pt idx="321">
                  <c:v>3.6679745052737323</c:v>
                </c:pt>
                <c:pt idx="322">
                  <c:v>3.0647300434124176</c:v>
                </c:pt>
                <c:pt idx="323">
                  <c:v>2.9095877627460882</c:v>
                </c:pt>
                <c:pt idx="324">
                  <c:v>2.9212530360260911</c:v>
                </c:pt>
                <c:pt idx="325">
                  <c:v>2.9290772808425278</c:v>
                </c:pt>
                <c:pt idx="326">
                  <c:v>3.0230426299449173</c:v>
                </c:pt>
                <c:pt idx="327">
                  <c:v>3.2072580847035379</c:v>
                </c:pt>
                <c:pt idx="328">
                  <c:v>3.3953274650769996</c:v>
                </c:pt>
                <c:pt idx="329">
                  <c:v>3.3879672051536178</c:v>
                </c:pt>
                <c:pt idx="330">
                  <c:v>3.4115816122227702</c:v>
                </c:pt>
                <c:pt idx="331">
                  <c:v>3.5254944259077532</c:v>
                </c:pt>
                <c:pt idx="332">
                  <c:v>3.2380397120315583</c:v>
                </c:pt>
                <c:pt idx="333">
                  <c:v>2.9441724449727591</c:v>
                </c:pt>
                <c:pt idx="334">
                  <c:v>2.9722682396039608</c:v>
                </c:pt>
                <c:pt idx="335">
                  <c:v>3.0325578621368785</c:v>
                </c:pt>
                <c:pt idx="336">
                  <c:v>2.8817974523808356</c:v>
                </c:pt>
                <c:pt idx="337">
                  <c:v>2.8748811581287397</c:v>
                </c:pt>
                <c:pt idx="338">
                  <c:v>3.0654650364366156</c:v>
                </c:pt>
                <c:pt idx="339">
                  <c:v>3.2474414336778308</c:v>
                </c:pt>
                <c:pt idx="340">
                  <c:v>3.1912210732509489</c:v>
                </c:pt>
                <c:pt idx="341">
                  <c:v>3.1969389376260655</c:v>
                </c:pt>
                <c:pt idx="342">
                  <c:v>3.2601906970515842</c:v>
                </c:pt>
                <c:pt idx="343">
                  <c:v>3.2598676958784982</c:v>
                </c:pt>
                <c:pt idx="344">
                  <c:v>3.3414362584932897</c:v>
                </c:pt>
                <c:pt idx="345">
                  <c:v>3.4680441527797701</c:v>
                </c:pt>
                <c:pt idx="346">
                  <c:v>3.80014354231291</c:v>
                </c:pt>
                <c:pt idx="347">
                  <c:v>3.7278975786611173</c:v>
                </c:pt>
                <c:pt idx="348">
                  <c:v>3.6785564857145552</c:v>
                </c:pt>
                <c:pt idx="349">
                  <c:v>3.7465111567702776</c:v>
                </c:pt>
                <c:pt idx="350">
                  <c:v>4.2900868753045236</c:v>
                </c:pt>
                <c:pt idx="351">
                  <c:v>4.5037411691019065</c:v>
                </c:pt>
                <c:pt idx="352">
                  <c:v>4.8516758670681384</c:v>
                </c:pt>
                <c:pt idx="353">
                  <c:v>5.0745827407880881</c:v>
                </c:pt>
                <c:pt idx="354">
                  <c:v>5.0668267048982729</c:v>
                </c:pt>
                <c:pt idx="355">
                  <c:v>4.6414444583657239</c:v>
                </c:pt>
                <c:pt idx="356">
                  <c:v>4.3380520602895691</c:v>
                </c:pt>
                <c:pt idx="357">
                  <c:v>3.8885232341759033</c:v>
                </c:pt>
                <c:pt idx="358">
                  <c:v>3.1839929487269711</c:v>
                </c:pt>
                <c:pt idx="359">
                  <c:v>2.7335361772580624</c:v>
                </c:pt>
                <c:pt idx="360">
                  <c:v>2.5521154147773117</c:v>
                </c:pt>
                <c:pt idx="361">
                  <c:v>2.4352480374227219</c:v>
                </c:pt>
                <c:pt idx="362">
                  <c:v>2.3230035831431333</c:v>
                </c:pt>
                <c:pt idx="363">
                  <c:v>2.4623802199248739</c:v>
                </c:pt>
                <c:pt idx="364">
                  <c:v>2.4662389743782338</c:v>
                </c:pt>
                <c:pt idx="365">
                  <c:v>2.7784720361283117</c:v>
                </c:pt>
                <c:pt idx="366">
                  <c:v>2.791168130547768</c:v>
                </c:pt>
                <c:pt idx="367">
                  <c:v>2.8845846548306988</c:v>
                </c:pt>
                <c:pt idx="368">
                  <c:v>2.8704993454120942</c:v>
                </c:pt>
                <c:pt idx="369">
                  <c:v>2.9120405267217531</c:v>
                </c:pt>
                <c:pt idx="370">
                  <c:v>3.0328828739515914</c:v>
                </c:pt>
                <c:pt idx="371">
                  <c:v>2.9795213386888246</c:v>
                </c:pt>
                <c:pt idx="372">
                  <c:v>3.0863538871110134</c:v>
                </c:pt>
                <c:pt idx="373">
                  <c:v>3.023864914097413</c:v>
                </c:pt>
                <c:pt idx="374">
                  <c:v>3.1643173830588953</c:v>
                </c:pt>
                <c:pt idx="375">
                  <c:v>3.3200976656255894</c:v>
                </c:pt>
                <c:pt idx="376">
                  <c:v>3.3324662568917121</c:v>
                </c:pt>
                <c:pt idx="377">
                  <c:v>3.2023569712567737</c:v>
                </c:pt>
                <c:pt idx="378">
                  <c:v>3.1568034787803589</c:v>
                </c:pt>
                <c:pt idx="379">
                  <c:v>3.2034658531683213</c:v>
                </c:pt>
                <c:pt idx="380">
                  <c:v>3.1849492291833696</c:v>
                </c:pt>
                <c:pt idx="381">
                  <c:v>3.2872805661195703</c:v>
                </c:pt>
                <c:pt idx="382">
                  <c:v>3.3740693474201922</c:v>
                </c:pt>
                <c:pt idx="383">
                  <c:v>3.4702715356145002</c:v>
                </c:pt>
                <c:pt idx="384">
                  <c:v>3.6146950357226837</c:v>
                </c:pt>
                <c:pt idx="385">
                  <c:v>3.8110073401110389</c:v>
                </c:pt>
                <c:pt idx="386">
                  <c:v>4.1305872222521121</c:v>
                </c:pt>
                <c:pt idx="387">
                  <c:v>4.2800909515308403</c:v>
                </c:pt>
                <c:pt idx="388">
                  <c:v>4.2463820738296532</c:v>
                </c:pt>
                <c:pt idx="389">
                  <c:v>4.1274835710568807</c:v>
                </c:pt>
                <c:pt idx="390">
                  <c:v>4.0878526912105908</c:v>
                </c:pt>
                <c:pt idx="391">
                  <c:v>4.0284291547314695</c:v>
                </c:pt>
                <c:pt idx="392">
                  <c:v>3.9943992315022321</c:v>
                </c:pt>
                <c:pt idx="393">
                  <c:v>3.9507724842269556</c:v>
                </c:pt>
                <c:pt idx="394">
                  <c:v>4.1155251671751261</c:v>
                </c:pt>
                <c:pt idx="395">
                  <c:v>4.0108233560060755</c:v>
                </c:pt>
                <c:pt idx="396">
                  <c:v>3.9705883408339515</c:v>
                </c:pt>
                <c:pt idx="397">
                  <c:v>4.0853702082922663</c:v>
                </c:pt>
                <c:pt idx="398">
                  <c:v>4.2543918222890253</c:v>
                </c:pt>
                <c:pt idx="399">
                  <c:v>4.2368705950116068</c:v>
                </c:pt>
                <c:pt idx="400">
                  <c:v>4.1032571068907489</c:v>
                </c:pt>
                <c:pt idx="401">
                  <c:v>3.8790542335517397</c:v>
                </c:pt>
                <c:pt idx="402">
                  <c:v>3.8410570433626154</c:v>
                </c:pt>
                <c:pt idx="403">
                  <c:v>4.0872664378824846</c:v>
                </c:pt>
                <c:pt idx="404">
                  <c:v>4.206555940182775</c:v>
                </c:pt>
                <c:pt idx="405">
                  <c:v>4.1683162364881481</c:v>
                </c:pt>
                <c:pt idx="406">
                  <c:v>4.0823037862994269</c:v>
                </c:pt>
                <c:pt idx="407">
                  <c:v>4.0429442145653534</c:v>
                </c:pt>
                <c:pt idx="408">
                  <c:v>3.9847502341819192</c:v>
                </c:pt>
                <c:pt idx="409">
                  <c:v>4.1662276328054197</c:v>
                </c:pt>
                <c:pt idx="410">
                  <c:v>4.1328038743568216</c:v>
                </c:pt>
                <c:pt idx="411">
                  <c:v>4.0027265098932974</c:v>
                </c:pt>
                <c:pt idx="412">
                  <c:v>3.9364674934264405</c:v>
                </c:pt>
                <c:pt idx="413">
                  <c:v>3.9051261295967468</c:v>
                </c:pt>
                <c:pt idx="414">
                  <c:v>3.9154359481500562</c:v>
                </c:pt>
                <c:pt idx="415">
                  <c:v>3.9470924772827565</c:v>
                </c:pt>
                <c:pt idx="416">
                  <c:v>3.9978406375415463</c:v>
                </c:pt>
                <c:pt idx="417">
                  <c:v>3.9189001517723159</c:v>
                </c:pt>
                <c:pt idx="418">
                  <c:v>3.8702620044608138</c:v>
                </c:pt>
                <c:pt idx="419">
                  <c:v>3.9026763126925363</c:v>
                </c:pt>
                <c:pt idx="420">
                  <c:v>3.9070130116362152</c:v>
                </c:pt>
                <c:pt idx="421">
                  <c:v>3.9937094155237172</c:v>
                </c:pt>
                <c:pt idx="422">
                  <c:v>4.0034707812884349</c:v>
                </c:pt>
                <c:pt idx="423">
                  <c:v>3.9595380062648151</c:v>
                </c:pt>
                <c:pt idx="424">
                  <c:v>3.9262634977843431</c:v>
                </c:pt>
                <c:pt idx="425">
                  <c:v>3.8833435589935461</c:v>
                </c:pt>
                <c:pt idx="426">
                  <c:v>3.8567465496052127</c:v>
                </c:pt>
                <c:pt idx="427">
                  <c:v>3.8145622516416817</c:v>
                </c:pt>
                <c:pt idx="428">
                  <c:v>3.7657986503160434</c:v>
                </c:pt>
                <c:pt idx="429">
                  <c:v>3.6527313455561021</c:v>
                </c:pt>
                <c:pt idx="430">
                  <c:v>3.6302066175385015</c:v>
                </c:pt>
                <c:pt idx="431">
                  <c:v>3.4059117313063947</c:v>
                </c:pt>
                <c:pt idx="432">
                  <c:v>3.0136260144794766</c:v>
                </c:pt>
                <c:pt idx="433">
                  <c:v>2.8671451693553189</c:v>
                </c:pt>
                <c:pt idx="434">
                  <c:v>2.8996937405616356</c:v>
                </c:pt>
                <c:pt idx="435">
                  <c:v>2.785727076612091</c:v>
                </c:pt>
                <c:pt idx="436">
                  <c:v>2.8636599999999999</c:v>
                </c:pt>
                <c:pt idx="437">
                  <c:v>2.8969139756706981</c:v>
                </c:pt>
                <c:pt idx="438">
                  <c:v>2.8660099047232634</c:v>
                </c:pt>
                <c:pt idx="439">
                  <c:v>2.8401596583027602</c:v>
                </c:pt>
                <c:pt idx="440">
                  <c:v>2.8609514950867538</c:v>
                </c:pt>
                <c:pt idx="441">
                  <c:v>2.8666619918337743</c:v>
                </c:pt>
                <c:pt idx="442">
                  <c:v>2.8653954490714368</c:v>
                </c:pt>
                <c:pt idx="443">
                  <c:v>2.8628725015684662</c:v>
                </c:pt>
                <c:pt idx="444">
                  <c:v>2.8609367245295831</c:v>
                </c:pt>
                <c:pt idx="445">
                  <c:v>2.900598522794716</c:v>
                </c:pt>
                <c:pt idx="446">
                  <c:v>2.9889455545843648</c:v>
                </c:pt>
                <c:pt idx="447">
                  <c:v>3.0417830857725123</c:v>
                </c:pt>
                <c:pt idx="448">
                  <c:v>3.0856660753939904</c:v>
                </c:pt>
                <c:pt idx="449">
                  <c:v>3.1242945848381747</c:v>
                </c:pt>
                <c:pt idx="450">
                  <c:v>3.1033518495591137</c:v>
                </c:pt>
                <c:pt idx="451">
                  <c:v>3.0907434039811195</c:v>
                </c:pt>
                <c:pt idx="452">
                  <c:v>3.0933795903499028</c:v>
                </c:pt>
                <c:pt idx="453">
                  <c:v>3.056001504984823</c:v>
                </c:pt>
                <c:pt idx="454">
                  <c:v>3.0033994432737403</c:v>
                </c:pt>
                <c:pt idx="455">
                  <c:v>2.9771002716275583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8144"/>
        <c:axId val="172759680"/>
      </c:lineChart>
      <c:dateAx>
        <c:axId val="17275814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275968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72759680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2758144"/>
        <c:crosses val="autoZero"/>
        <c:crossBetween val="between"/>
        <c:majorUnit val="0.5"/>
      </c:valAx>
      <c:dateAx>
        <c:axId val="17276556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72767104"/>
        <c:crosses val="autoZero"/>
        <c:auto val="1"/>
        <c:lblOffset val="100"/>
        <c:baseTimeUnit val="months"/>
      </c:dateAx>
      <c:valAx>
        <c:axId val="1727671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727655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5972222222222351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06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34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0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194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498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0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194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00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2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86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1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474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99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06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34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14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58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3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May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workbookViewId="0">
      <selection activeCell="B6" sqref="B6"/>
    </sheetView>
  </sheetViews>
  <sheetFormatPr baseColWidth="10"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May 2015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C41*$B$497/B41</f>
        <v>2.0840192116788319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2.1481834682080931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2.187432927038627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2.2559838526912186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2.415772761904762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2.6733327645429363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2.7668640438356169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2.8494394572591593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2.8384876881720431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2.8835971382978727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2.902919105263158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3.0162274850455133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3.0160425948717946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3.0435749974683541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3.08426070411985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3.0595945710754018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3.0267471432068547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3.0145575369696975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2.9794848135593219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2.9438179038461545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2.9276940071513708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2.8693975914994101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2.9301942710280371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3.0041101851851857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3.0956115229357799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3.1908119090909093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3.241110004514673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3.1937911919191917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3.1513837413600894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3.1130970696132598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3.0042892677595634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3.0403419696312364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2.9982785563909773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2.9911744411134902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2.9834500127931771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2.9965063124335818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2.9894830847457627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2.9127381710665263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2.7831724012671599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2.7271915957894741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2.7409650552659026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2.8339429690721656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2.7952089846153849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2.7508447164790177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2.7774112589559876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2.811787001019368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2.87966533877551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2.7846566796315253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2.711482124616956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2.6605603673469389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2.5568259898063199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2.7703711740890689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2.7282782500000002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2.7394056016096582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2.7047828136272547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2.7108199800199801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2.7168210677290836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2.6849722460317462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2.6746710504451041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2.648141712031558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2.7108730812928505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2.6907628070175438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2.6210045247813416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2.606287000968055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C105*$B$497/B105</f>
        <v>2.6035304966183577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2.5894076142719382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2.5635913083573487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2.6805326743295019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2.6841204126074505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2.6604343672692679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2.6464179981006652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2.6302181914691944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2.6073826452223279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2.5482705700846657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2.5297123970037454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2.56467803364486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2.5686976343283585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2.5286046362790695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2.4910455933147637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2.4820546061167748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2.5298493320999076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2.5835901345622121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2.649670282568807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2.6440359671232878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2.5335018744313014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2.22838405834093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2.0048962273143904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1.9428103403863848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1.9093212330275229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1.8203799341864717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1.6851150173515983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1.7438590510948906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1.7739841672727272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1.7407879274047187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1.7718313115942026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1.7909899566787002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1.8978406032315978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1.901603212880143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1.884308762923351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1.8864173842058563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1.9043786761061949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1.9167786995594713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1.9614886045694202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1.9797451688538934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1.9954701307759373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1.9964200139130435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2.0140364991334492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1.9942226505190312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1.9425951379310347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1.8925471118760762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1.867419591416309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1.8804257064846419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1.8836572731914891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1.8376822440677969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1.8020512742616035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1.7825825277310927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1.7711749154811716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1.7416504753961635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1.7515508362427263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1.7946192676056341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1.8339403168316832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1.8317885263157894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1.8575511489361702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1.9321435710804225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1.8960666515763944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1.8367170604351328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1.8156539244979917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1.8080729060240961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C169*$B$497/B169</f>
        <v>1.8888080192307695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1.9305752727272727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1.9491466878474983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2.1129838099762472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2.2467017160784315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1.9687845750000001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1.8843709051321929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1.8671713266097751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1.8350351417505812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1.7710563510392612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1.7809947279693488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2.1605686626139819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2.3702769449056604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2.5400105787106448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2.479601166791324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2.39299904023845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2.2544876792873052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2.0742704154302674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1.9114795727002969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1.8810367017024425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1.8671402772861359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1.9379884294117649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1.8346607400881056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1.8932011947291363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1.9324541781021898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1.9640335743440231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2.0068518316400579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1.9190892966714912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1.825570093998554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1.8011892756132759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1.7964111631919484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1.8280913629842186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1.8697697523264138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1.8981157630264098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1.8960707245551602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1.8819757215909094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1.8946971906449328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1.9149829216654903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1.8913267332864181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1.8438976134926215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1.8043938823529415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1.7923665296995106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1.8227971695743197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1.8115365563282337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1.8048751567267687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1.7889075869715869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1.7554058131487889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1.7338438453038676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1.7949172248275864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1.9722688626373628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1.923229095890411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1.7676779439507861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1.7483238058783321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1.7885932542603955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1.7805214955812374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1.7745029510869568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1.7596957288135595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1.75972276943881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1.7649239353099735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1.7784039033557049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1.7779912926992631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1.7720630682730927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1.7815077116154874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1.7496508301132581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C233*$B$497/B233</f>
        <v>1.7214830671096348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1.701283032471836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1.697907470899471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1.7160669090909091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1.74681169756739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1.7340833595800529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1.7008854521625167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1.7052643296272074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1.7246136172436317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1.7139707361563519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1.719416421600521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1.7325139441195583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1.7464336393018747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1.7430534451612902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1.7951108270096465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1.9272772581678412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1.9205630537084399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1.8084684058710916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1.7674396127388534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1.802716279898219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1.8927608623969563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1.9732871150442477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1.967070079395085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1.9413613626649906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1.9110622785445419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1.8912196368190359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1.8147300175219025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1.7885087579737338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1.764898081300813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1.7277162397003745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1.6931984987531175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1.709530273631841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1.6979694292803968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1.7284194030959754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1.739414758194187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1.6187559456118668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1.631322864197531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1.5788874864197531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1.5483001827160492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1.5522100271270036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1.5512938794587947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1.5088054496314498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1.487757455882353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1.4541671627906978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1.4778117480122326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1.4957999316656496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1.4695326166971361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1.3965225158150851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1.3853827953855495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1.3739215106253797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1.4274958883495146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1.5346592935503316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1.5252061542168678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1.5266275951807231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1.5881597024595082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1.6549621926989826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1.7085246007151373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1.7237233646638905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1.7696940000000001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1.8060384265402845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1.889903574719433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2.0278611247058826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2.0408400982456141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1.9633351808074897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C297*$B$497/B297</f>
        <v>1.9571382242990654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1.9471429918699188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1.9592674742327734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2.0029889241459178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2.2250300138248851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2.2211915491661873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2.1956938185993113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2.1149836655211915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2.0478463599088839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2.0002904909090908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1.8745424236229418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1.9021200816326531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1.9909473389734915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1.96787582667417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1.8288833145434049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1.8488347688838782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1.9806794160583947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1.793608783783784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1.6736486354929578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1.5535532446448705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1.5270291502532358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1.5271067325842695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1.6259373445378151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1.7226469202453989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1.7154693927576601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1.6895519554565703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1.7028388933333334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1.7386467368421055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1.8414736238938054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1.9038209183222958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1.8460719779614325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1.8534088976897689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1.9228219583789705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2.1256890893246188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2.191507958673192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1.9744839170305675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1.8719343860032807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1.8350950344074277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1.8432305498094721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1.8991838048780489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1.862433231766613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1.8899706608977829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1.8902245102702702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1.8953057035040433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1.9644268341384863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1.9993971847884309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2.0543962415820416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2.1304320512273214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2.1890795069075453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2.1372482329274751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2.169926223162348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2.2860106427061315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2.3832127839831405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2.6390824570230609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2.6426938049034949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2.4728327219613981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2.4123010488517749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2.4856045145530143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2.7050993215950285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2.7917372049561178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2.6798919884297523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2.7893008683531235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2.8723099127757825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3.0081489036206017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C361*$B$497/B361</f>
        <v>3.3456237173038232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3.6679745052737323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3.0647300434124176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2.9095877627460882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2.9212530360260911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2.9290772808425278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3.0230426299449173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3.2072580847035379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3.3953274650769996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3.3879672051536178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3.4115816122227702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3.5254944259077532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3.2380397120315583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2.9441724449727591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2.9722682396039608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3.0325578621368785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2.8817974523808356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2.8748811581287397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3.0654650364366156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3.2474414336778308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3.1912210732509489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3.1969389376260655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3.2601906970515842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3.2598676958784982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3.3414362584932897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3.4680441527797701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3.80014354231291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3.7278975786611173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3.6785564857145552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3.7465111567702776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4.2900868753045236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4.5037411691019065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4.8516758670681384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5.0745827407880881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5.0668267048982729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4.6414444583657239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4.3380520602895691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3.8885232341759033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3.1839929487269711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2.7335361772580624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2.5521154147773117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2.4352480374227219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2.3230035831431333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2.4623802199248739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2.4662389743782338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2.7784720361283117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2.791168130547768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2.8845846548306988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2.8704993454120942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2.9120405267217531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3.0328828739515914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2.9795213386888246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3.0863538871110134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3.023864914097413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3.1643173830588953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3.3200976656255894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3.3324662568917121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3.2023569712567737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3.1568034787803589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3.2034658531683213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3.1849492291833696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3.2872805661195703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3.3740693474201922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3.4702715356145002</v>
      </c>
    </row>
    <row r="425" spans="1:4" x14ac:dyDescent="0.2">
      <c r="A425" s="13">
        <v>40544</v>
      </c>
      <c r="B425" s="26">
        <v>2.2114799999999999</v>
      </c>
      <c r="C425" s="12">
        <v>3.3877999999999999</v>
      </c>
      <c r="D425" s="12">
        <f t="shared" ref="D425:D472" si="6">C425*$B$497/B425</f>
        <v>3.6146950357226837</v>
      </c>
    </row>
    <row r="426" spans="1:4" x14ac:dyDescent="0.2">
      <c r="A426" s="13">
        <v>40575</v>
      </c>
      <c r="B426" s="26">
        <v>2.2190400000000001</v>
      </c>
      <c r="C426" s="12">
        <v>3.5840000000000001</v>
      </c>
      <c r="D426" s="12">
        <f t="shared" si="6"/>
        <v>3.8110073401110389</v>
      </c>
    </row>
    <row r="427" spans="1:4" x14ac:dyDescent="0.2">
      <c r="A427" s="13">
        <v>40603</v>
      </c>
      <c r="B427" s="26">
        <v>2.2304400000000002</v>
      </c>
      <c r="C427" s="12">
        <v>3.9045000000000001</v>
      </c>
      <c r="D427" s="12">
        <f t="shared" si="6"/>
        <v>4.1305872222521121</v>
      </c>
    </row>
    <row r="428" spans="1:4" x14ac:dyDescent="0.2">
      <c r="A428" s="13">
        <v>40634</v>
      </c>
      <c r="B428" s="26">
        <v>2.2406000000000001</v>
      </c>
      <c r="C428" s="12">
        <v>4.0642500000000004</v>
      </c>
      <c r="D428" s="12">
        <f t="shared" si="6"/>
        <v>4.2800909515308403</v>
      </c>
    </row>
    <row r="429" spans="1:4" x14ac:dyDescent="0.2">
      <c r="A429" s="13">
        <v>40664</v>
      </c>
      <c r="B429" s="26">
        <v>2.2486899999999999</v>
      </c>
      <c r="C429" s="12">
        <v>4.0468000000000002</v>
      </c>
      <c r="D429" s="12">
        <f t="shared" si="6"/>
        <v>4.2463820738296532</v>
      </c>
    </row>
    <row r="430" spans="1:4" x14ac:dyDescent="0.2">
      <c r="A430" s="13">
        <v>40695</v>
      </c>
      <c r="B430" s="26">
        <v>2.2484099999999998</v>
      </c>
      <c r="C430" s="12">
        <v>3.9329999999999998</v>
      </c>
      <c r="D430" s="12">
        <f t="shared" si="6"/>
        <v>4.1274835710568807</v>
      </c>
    </row>
    <row r="431" spans="1:4" x14ac:dyDescent="0.2">
      <c r="A431" s="13">
        <v>40725</v>
      </c>
      <c r="B431" s="26">
        <v>2.2541899999999999</v>
      </c>
      <c r="C431" s="12">
        <v>3.9052500000000001</v>
      </c>
      <c r="D431" s="12">
        <f t="shared" si="6"/>
        <v>4.0878526912105908</v>
      </c>
    </row>
    <row r="432" spans="1:4" x14ac:dyDescent="0.2">
      <c r="A432" s="13">
        <v>40756</v>
      </c>
      <c r="B432" s="26">
        <v>2.2608199999999998</v>
      </c>
      <c r="C432" s="12">
        <v>3.8597999999999999</v>
      </c>
      <c r="D432" s="12">
        <f t="shared" si="6"/>
        <v>4.0284291547314695</v>
      </c>
    </row>
    <row r="433" spans="1:4" x14ac:dyDescent="0.2">
      <c r="A433" s="13">
        <v>40787</v>
      </c>
      <c r="B433" s="26">
        <v>2.2667600000000001</v>
      </c>
      <c r="C433" s="12">
        <v>3.83725</v>
      </c>
      <c r="D433" s="12">
        <f t="shared" si="6"/>
        <v>3.9943992315022321</v>
      </c>
    </row>
    <row r="434" spans="1:4" x14ac:dyDescent="0.2">
      <c r="A434" s="13">
        <v>40817</v>
      </c>
      <c r="B434" s="26">
        <v>2.2681100000000001</v>
      </c>
      <c r="C434" s="12">
        <v>3.7976000000000001</v>
      </c>
      <c r="D434" s="12">
        <f t="shared" si="6"/>
        <v>3.9507724842269556</v>
      </c>
    </row>
    <row r="435" spans="1:4" x14ac:dyDescent="0.2">
      <c r="A435" s="13">
        <v>40848</v>
      </c>
      <c r="B435" s="26">
        <v>2.2715700000000001</v>
      </c>
      <c r="C435" s="12">
        <v>3.9620000000000002</v>
      </c>
      <c r="D435" s="12">
        <f t="shared" si="6"/>
        <v>4.1155251671751261</v>
      </c>
    </row>
    <row r="436" spans="1:4" x14ac:dyDescent="0.2">
      <c r="A436" s="13">
        <v>40878</v>
      </c>
      <c r="B436" s="26">
        <v>2.2714500000000002</v>
      </c>
      <c r="C436" s="12">
        <v>3.8610000000000002</v>
      </c>
      <c r="D436" s="12">
        <f t="shared" si="6"/>
        <v>4.0108233560060755</v>
      </c>
    </row>
    <row r="437" spans="1:4" x14ac:dyDescent="0.2">
      <c r="A437" s="13">
        <v>40909</v>
      </c>
      <c r="B437" s="26">
        <v>2.27759</v>
      </c>
      <c r="C437" s="12">
        <v>3.8325999999999998</v>
      </c>
      <c r="D437" s="12">
        <f t="shared" si="6"/>
        <v>3.9705883408339515</v>
      </c>
    </row>
    <row r="438" spans="1:4" x14ac:dyDescent="0.2">
      <c r="A438" s="13">
        <v>40940</v>
      </c>
      <c r="B438" s="26">
        <v>2.2828499999999998</v>
      </c>
      <c r="C438" s="12">
        <v>3.9525000000000001</v>
      </c>
      <c r="D438" s="12">
        <f t="shared" si="6"/>
        <v>4.0853702082922663</v>
      </c>
    </row>
    <row r="439" spans="1:4" x14ac:dyDescent="0.2">
      <c r="A439" s="13">
        <v>40969</v>
      </c>
      <c r="B439" s="26">
        <v>2.2886600000000001</v>
      </c>
      <c r="C439" s="12">
        <v>4.1265000000000001</v>
      </c>
      <c r="D439" s="12">
        <f t="shared" si="6"/>
        <v>4.2543918222890253</v>
      </c>
    </row>
    <row r="440" spans="1:4" x14ac:dyDescent="0.2">
      <c r="A440" s="13">
        <v>41000</v>
      </c>
      <c r="B440" s="26">
        <v>2.2917200000000002</v>
      </c>
      <c r="C440" s="12">
        <v>4.1150000000000002</v>
      </c>
      <c r="D440" s="12">
        <f t="shared" si="6"/>
        <v>4.2368705950116068</v>
      </c>
    </row>
    <row r="441" spans="1:4" x14ac:dyDescent="0.2">
      <c r="A441" s="13">
        <v>41030</v>
      </c>
      <c r="B441" s="26">
        <v>2.2878500000000002</v>
      </c>
      <c r="C441" s="12">
        <v>3.9784999999999999</v>
      </c>
      <c r="D441" s="12">
        <f t="shared" si="6"/>
        <v>4.1032571068907489</v>
      </c>
    </row>
    <row r="442" spans="1:4" x14ac:dyDescent="0.2">
      <c r="A442" s="13">
        <v>41061</v>
      </c>
      <c r="B442" s="26">
        <v>2.28626</v>
      </c>
      <c r="C442" s="12">
        <v>3.7585000000000002</v>
      </c>
      <c r="D442" s="12">
        <f t="shared" si="6"/>
        <v>3.8790542335517397</v>
      </c>
    </row>
    <row r="443" spans="1:4" x14ac:dyDescent="0.2">
      <c r="A443" s="13">
        <v>41091</v>
      </c>
      <c r="B443" s="26">
        <v>2.2858399999999999</v>
      </c>
      <c r="C443" s="12">
        <v>3.7210000000000001</v>
      </c>
      <c r="D443" s="12">
        <f t="shared" si="6"/>
        <v>3.8410570433626154</v>
      </c>
    </row>
    <row r="444" spans="1:4" x14ac:dyDescent="0.2">
      <c r="A444" s="13">
        <v>41122</v>
      </c>
      <c r="B444" s="26">
        <v>2.2991100000000002</v>
      </c>
      <c r="C444" s="12">
        <v>3.9824999999999999</v>
      </c>
      <c r="D444" s="12">
        <f t="shared" si="6"/>
        <v>4.0872664378824846</v>
      </c>
    </row>
    <row r="445" spans="1:4" x14ac:dyDescent="0.2">
      <c r="A445" s="13">
        <v>41153</v>
      </c>
      <c r="B445" s="26">
        <v>2.3110400000000002</v>
      </c>
      <c r="C445" s="12">
        <v>4.12</v>
      </c>
      <c r="D445" s="12">
        <f t="shared" si="6"/>
        <v>4.206555940182775</v>
      </c>
    </row>
    <row r="446" spans="1:4" x14ac:dyDescent="0.2">
      <c r="A446" s="13">
        <v>41183</v>
      </c>
      <c r="B446" s="26">
        <v>2.3174100000000002</v>
      </c>
      <c r="C446" s="12">
        <v>4.0937999999999999</v>
      </c>
      <c r="D446" s="12">
        <f t="shared" si="6"/>
        <v>4.1683162364881481</v>
      </c>
    </row>
    <row r="447" spans="1:4" x14ac:dyDescent="0.2">
      <c r="A447" s="13">
        <v>41214</v>
      </c>
      <c r="B447" s="26">
        <v>2.31202</v>
      </c>
      <c r="C447" s="12">
        <v>4</v>
      </c>
      <c r="D447" s="12">
        <f t="shared" si="6"/>
        <v>4.0823037862994269</v>
      </c>
    </row>
    <row r="448" spans="1:4" x14ac:dyDescent="0.2">
      <c r="A448" s="19">
        <v>41244</v>
      </c>
      <c r="B448" s="26">
        <v>2.3116500000000002</v>
      </c>
      <c r="C448" s="12">
        <v>3.9607999999999999</v>
      </c>
      <c r="D448" s="12">
        <f t="shared" si="6"/>
        <v>4.0429442145653534</v>
      </c>
    </row>
    <row r="449" spans="1:4" x14ac:dyDescent="0.2">
      <c r="A449" s="13">
        <v>41275</v>
      </c>
      <c r="B449" s="26">
        <v>2.3144399999999998</v>
      </c>
      <c r="C449" s="12">
        <v>3.9085000000000001</v>
      </c>
      <c r="D449" s="12">
        <f t="shared" si="6"/>
        <v>3.9847502341819192</v>
      </c>
    </row>
    <row r="450" spans="1:4" x14ac:dyDescent="0.2">
      <c r="A450" s="13">
        <v>41306</v>
      </c>
      <c r="B450" s="26">
        <v>2.32803</v>
      </c>
      <c r="C450" s="12">
        <v>4.1105</v>
      </c>
      <c r="D450" s="12">
        <f t="shared" si="6"/>
        <v>4.1662276328054197</v>
      </c>
    </row>
    <row r="451" spans="1:4" x14ac:dyDescent="0.2">
      <c r="A451" s="13">
        <v>41334</v>
      </c>
      <c r="B451" s="26">
        <v>2.3224499999999999</v>
      </c>
      <c r="C451" s="12">
        <v>4.0677500000000002</v>
      </c>
      <c r="D451" s="12">
        <f t="shared" si="6"/>
        <v>4.1328038743568216</v>
      </c>
    </row>
    <row r="452" spans="1:4" x14ac:dyDescent="0.2">
      <c r="A452" s="13">
        <v>41365</v>
      </c>
      <c r="B452" s="26">
        <v>2.3167200000000001</v>
      </c>
      <c r="C452" s="12">
        <v>3.93</v>
      </c>
      <c r="D452" s="12">
        <f t="shared" si="6"/>
        <v>4.0027265098932974</v>
      </c>
    </row>
    <row r="453" spans="1:4" x14ac:dyDescent="0.2">
      <c r="A453" s="13">
        <v>41395</v>
      </c>
      <c r="B453" s="26">
        <v>2.3199000000000001</v>
      </c>
      <c r="C453" s="12">
        <v>3.87025</v>
      </c>
      <c r="D453" s="12">
        <f t="shared" si="6"/>
        <v>3.9364674934264405</v>
      </c>
    </row>
    <row r="454" spans="1:4" x14ac:dyDescent="0.2">
      <c r="A454" s="13">
        <v>41426</v>
      </c>
      <c r="B454" s="26">
        <v>2.3258299999999998</v>
      </c>
      <c r="C454" s="12">
        <v>3.8492500000000001</v>
      </c>
      <c r="D454" s="12">
        <f t="shared" si="6"/>
        <v>3.9051261295967468</v>
      </c>
    </row>
    <row r="455" spans="1:4" x14ac:dyDescent="0.2">
      <c r="A455" s="13">
        <v>41456</v>
      </c>
      <c r="B455" s="26">
        <v>2.3298000000000001</v>
      </c>
      <c r="C455" s="12">
        <v>3.8660000000000001</v>
      </c>
      <c r="D455" s="12">
        <f t="shared" si="6"/>
        <v>3.9154359481500562</v>
      </c>
    </row>
    <row r="456" spans="1:4" x14ac:dyDescent="0.2">
      <c r="A456" s="13">
        <v>41487</v>
      </c>
      <c r="B456" s="26">
        <v>2.33413</v>
      </c>
      <c r="C456" s="12">
        <v>3.9045000000000001</v>
      </c>
      <c r="D456" s="12">
        <f t="shared" si="6"/>
        <v>3.9470924772827565</v>
      </c>
    </row>
    <row r="457" spans="1:4" x14ac:dyDescent="0.2">
      <c r="A457" s="13">
        <v>41518</v>
      </c>
      <c r="B457" s="26">
        <v>2.3377300000000001</v>
      </c>
      <c r="C457" s="12">
        <v>3.9607999999999999</v>
      </c>
      <c r="D457" s="12">
        <f t="shared" si="6"/>
        <v>3.9978406375415463</v>
      </c>
    </row>
    <row r="458" spans="1:4" x14ac:dyDescent="0.2">
      <c r="A458" s="13">
        <v>41548</v>
      </c>
      <c r="B458" s="26">
        <v>2.3390300000000002</v>
      </c>
      <c r="C458" s="12">
        <v>3.8847499999999999</v>
      </c>
      <c r="D458" s="12">
        <f t="shared" si="6"/>
        <v>3.9189001517723159</v>
      </c>
    </row>
    <row r="459" spans="1:4" x14ac:dyDescent="0.2">
      <c r="A459" s="13">
        <v>41579</v>
      </c>
      <c r="B459" s="26">
        <v>2.3403800000000001</v>
      </c>
      <c r="C459" s="12">
        <v>3.8387500000000001</v>
      </c>
      <c r="D459" s="12">
        <f t="shared" si="6"/>
        <v>3.8702620044608138</v>
      </c>
    </row>
    <row r="460" spans="1:4" x14ac:dyDescent="0.2">
      <c r="A460" s="19">
        <v>41609</v>
      </c>
      <c r="B460" s="26">
        <v>2.3469699999999998</v>
      </c>
      <c r="C460" s="12">
        <v>3.8818000000000001</v>
      </c>
      <c r="D460" s="12">
        <f t="shared" si="6"/>
        <v>3.9026763126925363</v>
      </c>
    </row>
    <row r="461" spans="1:4" x14ac:dyDescent="0.2">
      <c r="A461" s="13">
        <v>41640</v>
      </c>
      <c r="B461" s="26">
        <v>2.35128</v>
      </c>
      <c r="C461" s="12">
        <v>3.8932500000000001</v>
      </c>
      <c r="D461" s="12">
        <f t="shared" si="6"/>
        <v>3.9070130116362152</v>
      </c>
    </row>
    <row r="462" spans="1:4" x14ac:dyDescent="0.2">
      <c r="A462" s="13">
        <v>41671</v>
      </c>
      <c r="B462" s="26">
        <v>2.3535599999999999</v>
      </c>
      <c r="C462" s="12">
        <v>3.9834999999999998</v>
      </c>
      <c r="D462" s="12">
        <f t="shared" si="6"/>
        <v>3.9937094155237172</v>
      </c>
    </row>
    <row r="463" spans="1:4" x14ac:dyDescent="0.2">
      <c r="A463" s="13">
        <v>41699</v>
      </c>
      <c r="B463" s="26">
        <v>2.3578999999999999</v>
      </c>
      <c r="C463" s="12">
        <v>4.0006000000000004</v>
      </c>
      <c r="D463" s="12">
        <f t="shared" si="6"/>
        <v>4.0034707812884349</v>
      </c>
    </row>
    <row r="464" spans="1:4" x14ac:dyDescent="0.2">
      <c r="A464" s="13">
        <v>41730</v>
      </c>
      <c r="B464" s="26">
        <v>2.3624000000000001</v>
      </c>
      <c r="C464" s="12">
        <v>3.9642499999999998</v>
      </c>
      <c r="D464" s="12">
        <f t="shared" si="6"/>
        <v>3.9595380062648151</v>
      </c>
    </row>
    <row r="465" spans="1:5" x14ac:dyDescent="0.2">
      <c r="A465" s="13">
        <v>41760</v>
      </c>
      <c r="B465" s="26">
        <v>2.3694999999999999</v>
      </c>
      <c r="C465" s="12">
        <v>3.9427500000000002</v>
      </c>
      <c r="D465" s="12">
        <f t="shared" si="6"/>
        <v>3.9262634977843431</v>
      </c>
    </row>
    <row r="466" spans="1:5" x14ac:dyDescent="0.2">
      <c r="A466" s="13">
        <v>41791</v>
      </c>
      <c r="B466" s="26">
        <v>2.3734799999999998</v>
      </c>
      <c r="C466" s="12">
        <v>3.9062000000000001</v>
      </c>
      <c r="D466" s="12">
        <f t="shared" si="6"/>
        <v>3.8833435589935461</v>
      </c>
    </row>
    <row r="467" spans="1:5" x14ac:dyDescent="0.2">
      <c r="A467" s="13">
        <v>41821</v>
      </c>
      <c r="B467" s="26">
        <v>2.3759600000000001</v>
      </c>
      <c r="C467" s="12">
        <v>3.8835000000000002</v>
      </c>
      <c r="D467" s="12">
        <f t="shared" si="6"/>
        <v>3.8567465496052127</v>
      </c>
    </row>
    <row r="468" spans="1:5" x14ac:dyDescent="0.2">
      <c r="A468" s="13">
        <v>41852</v>
      </c>
      <c r="B468" s="26">
        <v>2.3740899999999998</v>
      </c>
      <c r="C468" s="12">
        <v>3.8380000000000001</v>
      </c>
      <c r="D468" s="12">
        <f t="shared" si="6"/>
        <v>3.8145622516416817</v>
      </c>
    </row>
    <row r="469" spans="1:5" x14ac:dyDescent="0.2">
      <c r="A469" s="13">
        <v>41883</v>
      </c>
      <c r="B469" s="26">
        <v>2.3762599999999998</v>
      </c>
      <c r="C469" s="12">
        <v>3.7924000000000002</v>
      </c>
      <c r="D469" s="12">
        <f t="shared" si="6"/>
        <v>3.7657986503160434</v>
      </c>
    </row>
    <row r="470" spans="1:5" x14ac:dyDescent="0.2">
      <c r="A470" s="13">
        <v>41913</v>
      </c>
      <c r="B470" s="26">
        <v>2.3775300000000001</v>
      </c>
      <c r="C470" s="12">
        <v>3.6804999999999999</v>
      </c>
      <c r="D470" s="12">
        <f t="shared" si="6"/>
        <v>3.6527313455561021</v>
      </c>
    </row>
    <row r="471" spans="1:5" x14ac:dyDescent="0.2">
      <c r="A471" s="13">
        <v>41944</v>
      </c>
      <c r="B471" s="26">
        <v>2.3706700000000001</v>
      </c>
      <c r="C471" s="12">
        <v>3.6472500000000001</v>
      </c>
      <c r="D471" s="12">
        <f t="shared" si="6"/>
        <v>3.6302066175385015</v>
      </c>
      <c r="E471" s="10" t="s">
        <v>182</v>
      </c>
    </row>
    <row r="472" spans="1:5" x14ac:dyDescent="0.2">
      <c r="A472" s="19">
        <v>41974</v>
      </c>
      <c r="B472" s="26">
        <v>2.3628399999999998</v>
      </c>
      <c r="C472" s="12">
        <v>3.4106000000000001</v>
      </c>
      <c r="D472" s="12">
        <f t="shared" si="6"/>
        <v>3.4059117313063947</v>
      </c>
      <c r="E472" s="10" t="s">
        <v>183</v>
      </c>
    </row>
    <row r="473" spans="1:5" x14ac:dyDescent="0.2">
      <c r="A473" s="13">
        <v>42005</v>
      </c>
      <c r="B473" s="26">
        <v>2.3467699999999998</v>
      </c>
      <c r="C473" s="12">
        <v>2.9972500000000002</v>
      </c>
      <c r="D473" s="12">
        <f t="shared" ref="D473:D484" si="7">C473*$B$497/B473</f>
        <v>3.0136260144794766</v>
      </c>
      <c r="E473">
        <f t="shared" ref="E473:E484" si="8">IF(A474&gt;$C$1,1,0)</f>
        <v>0</v>
      </c>
    </row>
    <row r="474" spans="1:5" x14ac:dyDescent="0.2">
      <c r="A474" s="13">
        <v>42036</v>
      </c>
      <c r="B474" s="26">
        <v>2.3518599999999998</v>
      </c>
      <c r="C474" s="12">
        <v>2.8577499999999998</v>
      </c>
      <c r="D474" s="12">
        <f t="shared" si="7"/>
        <v>2.8671451693553189</v>
      </c>
      <c r="E474">
        <f t="shared" si="8"/>
        <v>0</v>
      </c>
    </row>
    <row r="475" spans="1:5" x14ac:dyDescent="0.2">
      <c r="A475" s="13">
        <v>42064</v>
      </c>
      <c r="B475" s="26">
        <v>2.3574000000000002</v>
      </c>
      <c r="C475" s="12">
        <v>2.8969999999999998</v>
      </c>
      <c r="D475" s="12">
        <f t="shared" si="7"/>
        <v>2.8996937405616356</v>
      </c>
      <c r="E475">
        <f t="shared" si="8"/>
        <v>0</v>
      </c>
    </row>
    <row r="476" spans="1:5" x14ac:dyDescent="0.2">
      <c r="A476" s="13">
        <v>42095</v>
      </c>
      <c r="B476" s="26">
        <v>2.3566468147999999</v>
      </c>
      <c r="C476" s="12">
        <v>2.7822499999999999</v>
      </c>
      <c r="D476" s="12">
        <f t="shared" si="7"/>
        <v>2.785727076612091</v>
      </c>
      <c r="E476">
        <f t="shared" si="8"/>
        <v>0</v>
      </c>
    </row>
    <row r="477" spans="1:5" x14ac:dyDescent="0.2">
      <c r="A477" s="13">
        <v>42125</v>
      </c>
      <c r="B477" s="26">
        <v>2.3595920000000001</v>
      </c>
      <c r="C477" s="12">
        <v>2.8636599999999999</v>
      </c>
      <c r="D477" s="12">
        <f t="shared" si="7"/>
        <v>2.8636599999999999</v>
      </c>
      <c r="E477">
        <f t="shared" si="8"/>
        <v>1</v>
      </c>
    </row>
    <row r="478" spans="1:5" x14ac:dyDescent="0.2">
      <c r="A478" s="13">
        <v>42156</v>
      </c>
      <c r="B478" s="26">
        <v>2.3629120000000001</v>
      </c>
      <c r="C478" s="12">
        <v>2.9009900000000002</v>
      </c>
      <c r="D478" s="12">
        <f t="shared" si="7"/>
        <v>2.8969139756706981</v>
      </c>
      <c r="E478">
        <f t="shared" si="8"/>
        <v>1</v>
      </c>
    </row>
    <row r="479" spans="1:5" x14ac:dyDescent="0.2">
      <c r="A479" s="13">
        <v>42186</v>
      </c>
      <c r="B479" s="26">
        <v>2.3660549999999998</v>
      </c>
      <c r="C479" s="12">
        <v>2.8738600000000001</v>
      </c>
      <c r="D479" s="12">
        <f t="shared" si="7"/>
        <v>2.8660099047232634</v>
      </c>
      <c r="E479">
        <f t="shared" si="8"/>
        <v>1</v>
      </c>
    </row>
    <row r="480" spans="1:5" x14ac:dyDescent="0.2">
      <c r="A480" s="19">
        <v>42217</v>
      </c>
      <c r="B480" s="26">
        <v>2.3705430000000001</v>
      </c>
      <c r="C480" s="12">
        <v>2.8533409999999999</v>
      </c>
      <c r="D480" s="12">
        <f t="shared" si="7"/>
        <v>2.8401596583027602</v>
      </c>
      <c r="E480">
        <f t="shared" si="8"/>
        <v>1</v>
      </c>
    </row>
    <row r="481" spans="1:5" x14ac:dyDescent="0.2">
      <c r="A481" s="13">
        <v>42248</v>
      </c>
      <c r="B481" s="26">
        <v>2.3758219999999999</v>
      </c>
      <c r="C481" s="12">
        <v>2.88063</v>
      </c>
      <c r="D481" s="12">
        <f t="shared" si="7"/>
        <v>2.8609514950867538</v>
      </c>
      <c r="E481">
        <f t="shared" si="8"/>
        <v>1</v>
      </c>
    </row>
    <row r="482" spans="1:5" x14ac:dyDescent="0.2">
      <c r="A482" s="13">
        <v>42278</v>
      </c>
      <c r="B482" s="26">
        <v>2.3824960000000002</v>
      </c>
      <c r="C482" s="12">
        <v>2.8944879999999999</v>
      </c>
      <c r="D482" s="12">
        <f t="shared" si="7"/>
        <v>2.8666619918337743</v>
      </c>
      <c r="E482">
        <f t="shared" si="8"/>
        <v>1</v>
      </c>
    </row>
    <row r="483" spans="1:5" x14ac:dyDescent="0.2">
      <c r="A483" s="13">
        <v>42309</v>
      </c>
      <c r="B483" s="26">
        <v>2.3889049999999998</v>
      </c>
      <c r="C483" s="12">
        <v>2.900992</v>
      </c>
      <c r="D483" s="12">
        <f t="shared" si="7"/>
        <v>2.8653954490714368</v>
      </c>
      <c r="E483">
        <f t="shared" si="8"/>
        <v>1</v>
      </c>
    </row>
    <row r="484" spans="1:5" x14ac:dyDescent="0.2">
      <c r="A484" s="13">
        <v>42339</v>
      </c>
      <c r="B484" s="26">
        <v>2.3956529999999998</v>
      </c>
      <c r="C484" s="12">
        <v>2.906625</v>
      </c>
      <c r="D484" s="12">
        <f t="shared" si="7"/>
        <v>2.8628725015684662</v>
      </c>
      <c r="E484">
        <f t="shared" si="8"/>
        <v>1</v>
      </c>
    </row>
    <row r="485" spans="1:5" x14ac:dyDescent="0.2">
      <c r="A485" s="13">
        <v>42370</v>
      </c>
      <c r="B485" s="26">
        <v>2.403877</v>
      </c>
      <c r="C485" s="12">
        <v>2.914631</v>
      </c>
      <c r="D485" s="12">
        <f t="shared" ref="D485:D496" si="9">C485*$B$497/B485</f>
        <v>2.8609367245295831</v>
      </c>
      <c r="E485">
        <f t="shared" ref="E485:E496" si="10">IF(A486&gt;$C$1,1,0)</f>
        <v>1</v>
      </c>
    </row>
    <row r="486" spans="1:5" x14ac:dyDescent="0.2">
      <c r="A486" s="13">
        <v>42401</v>
      </c>
      <c r="B486" s="26">
        <v>2.4104489999999998</v>
      </c>
      <c r="C486" s="12">
        <v>2.9631159999999999</v>
      </c>
      <c r="D486" s="12">
        <f t="shared" si="9"/>
        <v>2.900598522794716</v>
      </c>
      <c r="E486">
        <f t="shared" si="10"/>
        <v>1</v>
      </c>
    </row>
    <row r="487" spans="1:5" x14ac:dyDescent="0.2">
      <c r="A487" s="13">
        <v>42430</v>
      </c>
      <c r="B487" s="26">
        <v>2.4165070000000002</v>
      </c>
      <c r="C487" s="12">
        <v>3.0610409999999999</v>
      </c>
      <c r="D487" s="12">
        <f t="shared" si="9"/>
        <v>2.9889455545843648</v>
      </c>
      <c r="E487">
        <f t="shared" si="10"/>
        <v>1</v>
      </c>
    </row>
    <row r="488" spans="1:5" x14ac:dyDescent="0.2">
      <c r="A488" s="19">
        <v>42461</v>
      </c>
      <c r="B488" s="26">
        <v>2.4220929999999998</v>
      </c>
      <c r="C488" s="12">
        <v>3.1223540000000001</v>
      </c>
      <c r="D488" s="12">
        <f t="shared" si="9"/>
        <v>3.0417830857725123</v>
      </c>
      <c r="E488">
        <f t="shared" si="10"/>
        <v>1</v>
      </c>
    </row>
    <row r="489" spans="1:5" x14ac:dyDescent="0.2">
      <c r="A489" s="13">
        <v>42491</v>
      </c>
      <c r="B489" s="26">
        <v>2.4270900000000002</v>
      </c>
      <c r="C489" s="12">
        <v>3.173934</v>
      </c>
      <c r="D489" s="12">
        <f t="shared" si="9"/>
        <v>3.0856660753939904</v>
      </c>
      <c r="E489">
        <f t="shared" si="10"/>
        <v>1</v>
      </c>
    </row>
    <row r="490" spans="1:5" x14ac:dyDescent="0.2">
      <c r="A490" s="13">
        <v>42522</v>
      </c>
      <c r="B490" s="26">
        <v>2.4315410000000002</v>
      </c>
      <c r="C490" s="12">
        <v>3.2195610000000001</v>
      </c>
      <c r="D490" s="12">
        <f t="shared" si="9"/>
        <v>3.1242945848381747</v>
      </c>
      <c r="E490">
        <f t="shared" si="10"/>
        <v>1</v>
      </c>
    </row>
    <row r="491" spans="1:5" x14ac:dyDescent="0.2">
      <c r="A491" s="13">
        <v>42552</v>
      </c>
      <c r="B491" s="26">
        <v>2.4348700000000001</v>
      </c>
      <c r="C491" s="12">
        <v>3.2023579999999998</v>
      </c>
      <c r="D491" s="12">
        <f t="shared" si="9"/>
        <v>3.1033518495591137</v>
      </c>
      <c r="E491">
        <f t="shared" si="10"/>
        <v>1</v>
      </c>
    </row>
    <row r="492" spans="1:5" x14ac:dyDescent="0.2">
      <c r="A492" s="13">
        <v>42583</v>
      </c>
      <c r="B492" s="26">
        <v>2.4386610000000002</v>
      </c>
      <c r="C492" s="12">
        <v>3.1943130000000002</v>
      </c>
      <c r="D492" s="12">
        <f t="shared" si="9"/>
        <v>3.0907434039811195</v>
      </c>
      <c r="E492">
        <f t="shared" si="10"/>
        <v>1</v>
      </c>
    </row>
    <row r="493" spans="1:5" x14ac:dyDescent="0.2">
      <c r="A493" s="13">
        <v>42614</v>
      </c>
      <c r="B493" s="26">
        <v>2.4423379999999999</v>
      </c>
      <c r="C493" s="12">
        <v>3.2018580000000001</v>
      </c>
      <c r="D493" s="12">
        <f t="shared" si="9"/>
        <v>3.0933795903499028</v>
      </c>
      <c r="E493">
        <f t="shared" si="10"/>
        <v>1</v>
      </c>
    </row>
    <row r="494" spans="1:5" x14ac:dyDescent="0.2">
      <c r="A494" s="13">
        <v>42644</v>
      </c>
      <c r="B494" s="26">
        <v>2.445824</v>
      </c>
      <c r="C494" s="12">
        <v>3.1676839999999999</v>
      </c>
      <c r="D494" s="12">
        <f t="shared" si="9"/>
        <v>3.056001504984823</v>
      </c>
      <c r="E494">
        <f t="shared" si="10"/>
        <v>1</v>
      </c>
    </row>
    <row r="495" spans="1:5" x14ac:dyDescent="0.2">
      <c r="A495" s="13">
        <v>42675</v>
      </c>
      <c r="B495" s="26">
        <v>2.4493330000000002</v>
      </c>
      <c r="C495" s="12">
        <v>3.117626</v>
      </c>
      <c r="D495" s="12">
        <f t="shared" si="9"/>
        <v>3.0033994432737403</v>
      </c>
      <c r="E495">
        <f t="shared" si="10"/>
        <v>1</v>
      </c>
    </row>
    <row r="496" spans="1:5" x14ac:dyDescent="0.2">
      <c r="A496" s="19">
        <v>42705</v>
      </c>
      <c r="B496" s="26">
        <v>2.452785</v>
      </c>
      <c r="C496" s="12">
        <v>3.0946820000000002</v>
      </c>
      <c r="D496" s="12">
        <f t="shared" si="9"/>
        <v>2.9771002716275583</v>
      </c>
      <c r="E496">
        <f t="shared" si="10"/>
        <v>1</v>
      </c>
    </row>
    <row r="497" spans="1:5" x14ac:dyDescent="0.2">
      <c r="A497" s="15" t="str">
        <f>"Base CPI ("&amp;TEXT('Notes and Sources'!$G$7,"m/yyyy")&amp;")"</f>
        <v>Base CPI (5/2015)</v>
      </c>
      <c r="B497" s="28">
        <v>2.3595920000000001</v>
      </c>
      <c r="C497" s="16"/>
      <c r="D497" s="16"/>
      <c r="E497" s="20"/>
    </row>
    <row r="498" spans="1:5" x14ac:dyDescent="0.2">
      <c r="A498" s="42" t="str">
        <f>A1&amp;" "&amp;TEXT(C1,"Mmmm yyyy")</f>
        <v>EIA Short-Term Energy Outlook, May 2015</v>
      </c>
      <c r="B498" s="42"/>
      <c r="C498" s="42"/>
      <c r="D498" s="42"/>
      <c r="E498" s="42"/>
    </row>
    <row r="499" spans="1:5" x14ac:dyDescent="0.2">
      <c r="A499" s="37" t="s">
        <v>184</v>
      </c>
      <c r="B499" s="37"/>
      <c r="C499" s="37"/>
      <c r="D499" s="37"/>
      <c r="E499" s="37"/>
    </row>
    <row r="500" spans="1:5" x14ac:dyDescent="0.2">
      <c r="A500" s="34" t="str">
        <f>"Real Price ("&amp;TEXT($C$1,"mmm yyyy")&amp;" $)"</f>
        <v>Real Price (May 2015 $)</v>
      </c>
      <c r="B500" s="34"/>
      <c r="C500" s="34"/>
      <c r="D500" s="34"/>
      <c r="E500" s="34"/>
    </row>
    <row r="501" spans="1:5" x14ac:dyDescent="0.2">
      <c r="A501" s="38"/>
      <c r="B501" s="38"/>
      <c r="C501" s="38"/>
      <c r="D501" s="38"/>
      <c r="E501" s="38"/>
    </row>
  </sheetData>
  <mergeCells count="6">
    <mergeCell ref="A501:E501"/>
    <mergeCell ref="C39:D39"/>
    <mergeCell ref="A1:B1"/>
    <mergeCell ref="C1:D1"/>
    <mergeCell ref="A498:E498"/>
    <mergeCell ref="A499:E499"/>
  </mergeCells>
  <phoneticPr fontId="3" type="noConversion"/>
  <conditionalFormatting sqref="B425:D434 B437:D446 B449:D458 B461:D470 B473:D496">
    <cfRule type="expression" dxfId="32" priority="1" stopIfTrue="1">
      <formula>$E425=1</formula>
    </cfRule>
  </conditionalFormatting>
  <conditionalFormatting sqref="B447:D448 B435:D436">
    <cfRule type="expression" dxfId="31" priority="2" stopIfTrue="1">
      <formula>#REF!=1</formula>
    </cfRule>
  </conditionalFormatting>
  <conditionalFormatting sqref="B459:D460">
    <cfRule type="expression" dxfId="30" priority="4" stopIfTrue="1">
      <formula>#REF!=1</formula>
    </cfRule>
  </conditionalFormatting>
  <conditionalFormatting sqref="B471:D472">
    <cfRule type="expression" dxfId="29" priority="29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8" si="0">C41*$B$79/B41</f>
        <v>2.2932567339286098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C42*$B$79/B42</f>
        <v>2.8776660138475365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3.2048750807094795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2.9625220386849183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2.6210380033647329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2.5481958403561253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2.3732739181197715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1.8325429036794143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1.7705793659613767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1.6944441296132529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1.703340353028423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1.9897125105014579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1.7974636794998049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1.6202418835619292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1.5476290455737722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1.4675689032667092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1.3885026974521535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1.5455967393614289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1.5112795090511788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1.2848234994704508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1.2788179918863904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1.8935603055171812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1.7743277496098533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1.5297757444101316</v>
      </c>
    </row>
    <row r="65" spans="1:5" x14ac:dyDescent="0.2">
      <c r="A65" s="14">
        <v>2003</v>
      </c>
      <c r="B65" s="26">
        <v>1.84</v>
      </c>
      <c r="C65" s="12">
        <v>1.4278894025</v>
      </c>
      <c r="D65" s="12">
        <f t="shared" si="0"/>
        <v>1.8311067451216196</v>
      </c>
    </row>
    <row r="66" spans="1:5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2.0580369091970239</v>
      </c>
    </row>
    <row r="67" spans="1:5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2.6527838026890755</v>
      </c>
    </row>
    <row r="68" spans="1:5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2.8953695639083503</v>
      </c>
    </row>
    <row r="69" spans="1:5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3.0321431290620606</v>
      </c>
    </row>
    <row r="70" spans="1:5" x14ac:dyDescent="0.2">
      <c r="A70" s="14">
        <v>2008</v>
      </c>
      <c r="B70" s="26">
        <v>2.1525425</v>
      </c>
      <c r="C70" s="12">
        <v>3.5088583164</v>
      </c>
      <c r="D70" s="12">
        <f t="shared" si="0"/>
        <v>3.8463695896879666</v>
      </c>
    </row>
    <row r="71" spans="1:5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2.7756871811525876</v>
      </c>
    </row>
    <row r="72" spans="1:5" x14ac:dyDescent="0.2">
      <c r="A72" s="14">
        <v>2010</v>
      </c>
      <c r="B72" s="26">
        <v>2.1807616667</v>
      </c>
      <c r="C72" s="12">
        <v>2.9706917405</v>
      </c>
      <c r="D72" s="12">
        <f t="shared" si="0"/>
        <v>3.2142991929774074</v>
      </c>
    </row>
    <row r="73" spans="1:5" x14ac:dyDescent="0.2">
      <c r="A73" s="14">
        <v>2011</v>
      </c>
      <c r="B73" s="26">
        <v>2.2492966666999998</v>
      </c>
      <c r="C73" s="12">
        <v>3.6567494282999999</v>
      </c>
      <c r="D73" s="12">
        <f t="shared" si="0"/>
        <v>3.8360598780774668</v>
      </c>
    </row>
    <row r="74" spans="1:5" x14ac:dyDescent="0.2">
      <c r="A74" s="14">
        <v>2012</v>
      </c>
      <c r="B74" s="26">
        <v>2.2959999999999998</v>
      </c>
      <c r="C74" s="12">
        <v>3.7859787318000002</v>
      </c>
      <c r="D74" s="12">
        <f>C74*$B$79/B74</f>
        <v>3.890838470263688</v>
      </c>
    </row>
    <row r="75" spans="1:5" x14ac:dyDescent="0.2">
      <c r="A75" s="14">
        <v>2013</v>
      </c>
      <c r="B75" s="26">
        <v>2.3296174999999999</v>
      </c>
      <c r="C75" s="12">
        <v>3.7828018549000002</v>
      </c>
      <c r="D75" s="12">
        <f>C75*$B$79/B75</f>
        <v>3.8314740485969057</v>
      </c>
      <c r="E75" s="10" t="s">
        <v>182</v>
      </c>
    </row>
    <row r="76" spans="1:5" x14ac:dyDescent="0.2">
      <c r="A76" s="14">
        <v>2014</v>
      </c>
      <c r="B76" s="26">
        <v>2.3671224999999998</v>
      </c>
      <c r="C76" s="12">
        <v>3.7159769743000002</v>
      </c>
      <c r="D76" s="12">
        <f>C76*$B$79/B76</f>
        <v>3.704155378837592</v>
      </c>
      <c r="E76" s="35" t="s">
        <v>183</v>
      </c>
    </row>
    <row r="77" spans="1:5" x14ac:dyDescent="0.2">
      <c r="A77" s="14">
        <v>2015</v>
      </c>
      <c r="B77" s="27">
        <v>2.3678879012</v>
      </c>
      <c r="C77" s="21">
        <v>2.8569414094000001</v>
      </c>
      <c r="D77" s="21">
        <f t="shared" ref="D77" si="2">C77*$B$79/B77</f>
        <v>2.8469321080075822</v>
      </c>
      <c r="E77" s="22">
        <v>1</v>
      </c>
    </row>
    <row r="78" spans="1:5" x14ac:dyDescent="0.2">
      <c r="A78" s="14">
        <v>2016</v>
      </c>
      <c r="B78" s="27">
        <v>2.4312806667000002</v>
      </c>
      <c r="C78" s="21">
        <v>2.9401794661</v>
      </c>
      <c r="D78" s="21">
        <f t="shared" si="0"/>
        <v>2.8534854251073916</v>
      </c>
      <c r="E78" s="22">
        <v>1</v>
      </c>
    </row>
    <row r="79" spans="1:5" x14ac:dyDescent="0.2">
      <c r="A79" s="15" t="str">
        <f>"Base CPI ("&amp;TEXT('Notes and Sources'!$G$7,"m/yyyy")&amp;")"</f>
        <v>Base CPI (5/2015)</v>
      </c>
      <c r="B79" s="28">
        <v>2.3595920000000001</v>
      </c>
      <c r="C79" s="16"/>
      <c r="D79" s="16"/>
      <c r="E79" s="20"/>
    </row>
    <row r="80" spans="1:5" x14ac:dyDescent="0.2">
      <c r="A80" s="42" t="str">
        <f>A1&amp;" "&amp;TEXT(C1,"Mmmm yyyy")</f>
        <v>EIA Short-Term Energy Outlook, May 2015</v>
      </c>
      <c r="B80" s="42"/>
      <c r="C80" s="42"/>
      <c r="D80" s="42"/>
      <c r="E80" s="42"/>
    </row>
    <row r="81" spans="1:5" x14ac:dyDescent="0.2">
      <c r="A81" s="37" t="s">
        <v>184</v>
      </c>
      <c r="B81" s="37"/>
      <c r="C81" s="37"/>
      <c r="D81" s="37"/>
      <c r="E81" s="37"/>
    </row>
    <row r="82" spans="1:5" x14ac:dyDescent="0.2">
      <c r="A82" s="34" t="str">
        <f>"Real Price ("&amp;TEXT($C$1,"mmm yyyy")&amp;" $)"</f>
        <v>Real Price (May 2015 $)</v>
      </c>
      <c r="B82" s="34"/>
      <c r="C82" s="34"/>
      <c r="D82" s="34"/>
      <c r="E82" s="34"/>
    </row>
    <row r="83" spans="1:5" x14ac:dyDescent="0.2">
      <c r="A83" s="38" t="s">
        <v>167</v>
      </c>
      <c r="B83" s="38"/>
      <c r="C83" s="38"/>
      <c r="D83" s="38"/>
      <c r="E83" s="38"/>
    </row>
  </sheetData>
  <mergeCells count="6">
    <mergeCell ref="A83:E83"/>
    <mergeCell ref="C39:D39"/>
    <mergeCell ref="A1:B1"/>
    <mergeCell ref="C1:D1"/>
    <mergeCell ref="A80:E80"/>
    <mergeCell ref="A81:E81"/>
  </mergeCells>
  <phoneticPr fontId="3" type="noConversion"/>
  <hyperlinks>
    <hyperlink ref="A3" location="Contents!B4" display="Return to Contents"/>
    <hyperlink ref="A8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6" si="0">C41*$B$193/B41</f>
        <v>1.9648683213880032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2.1808569206111508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2.5699863760206805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2.7008282984460119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ref="D45:D48" si="1">C45*$B$193/B45</f>
        <v>2.8813285207032324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1"/>
        <v>2.9244066157305166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1"/>
        <v>2.8930882525850756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1"/>
        <v>2.8645496637221699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3.2580052685794287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3.3346661501191091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3.1840182041939986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3.1168836066834027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3.087086944583151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2.8828280800349457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2.8862920759245361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2.9549016255575458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2.7761494577092729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2.5715247601504401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2.5559123248885265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2.5353404178000933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2.6710133808776115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2.5835528773541343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2.4680004979435486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2.4376983272401516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2.4004673535089815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2.37334722139384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2.2666461733585908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2.414276858827801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2.2170947174136204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1.8171063494536246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1.585119431289048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1.580349826687401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si="0"/>
        <v>1.7638021066272362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0"/>
        <v>1.7552500379374498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0"/>
        <v>1.7510899764237351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0"/>
        <v>1.8022457526747038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ref="D77:D95" si="2">C77*$B$193/B77</f>
        <v>1.7999389794045324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2"/>
        <v>1.7482992292546393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2"/>
        <v>1.6330617037904118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2"/>
        <v>1.5826410087464085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2"/>
        <v>1.7206582430341792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2"/>
        <v>1.693274278429822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2"/>
        <v>1.6106778000804394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2"/>
        <v>1.7533724293117319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2"/>
        <v>2.0247547879080039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2"/>
        <v>1.7230464523058462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2"/>
        <v>1.8288779615197677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2"/>
        <v>2.2938659615564956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2"/>
        <v>2.0523542927287708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2"/>
        <v>1.7042242532952037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2"/>
        <v>1.6094255099577417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2"/>
        <v>1.7181250459567683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2"/>
        <v>1.658360719280318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2"/>
        <v>1.6079730665812939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2"/>
        <v>1.5836353967487828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ref="D96:D159" si="3">C96*$B$193/B96</f>
        <v>1.6157284922251036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3"/>
        <v>1.6047595979172744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3"/>
        <v>1.5788306486331154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3"/>
        <v>1.4935375691396784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3"/>
        <v>1.4882593398226742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3"/>
        <v>1.5300196148202139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3"/>
        <v>1.4732692006219326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3"/>
        <v>1.4184883545077132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3"/>
        <v>1.4106400776126375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si="3"/>
        <v>1.4258798142199793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3"/>
        <v>1.3944405308462642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3"/>
        <v>1.3545717067626721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3"/>
        <v>1.3649856604545558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3"/>
        <v>1.5345795314683519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3"/>
        <v>1.5536286597058748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3"/>
        <v>1.4268224876762385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3"/>
        <v>1.6317823796202866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3"/>
        <v>1.6510761783392369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3"/>
        <v>1.5163395954815408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3"/>
        <v>1.3922987740018082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3"/>
        <v>1.4156440573202549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3"/>
        <v>1.383640388561542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3"/>
        <v>1.304320128442723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3"/>
        <v>1.2122527817474629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3"/>
        <v>1.198153289973755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3"/>
        <v>1.1892349701210878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3"/>
        <v>1.2088616277771298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3"/>
        <v>1.2581322896295764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3"/>
        <v>1.4513876171285127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3"/>
        <v>1.9200366273559946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3"/>
        <v>1.7443671409675969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3"/>
        <v>1.7816369256944944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3"/>
        <v>2.0224562995488093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3"/>
        <v>1.9592320136128598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3"/>
        <v>1.7945691382019873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3"/>
        <v>1.6738070442919613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3"/>
        <v>1.5593303579020845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3"/>
        <v>1.481939343726471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3"/>
        <v>1.5165470607143006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3"/>
        <v>1.4982717563888455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3"/>
        <v>1.6065643669596277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si="3"/>
        <v>2.0323652379074351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1.8066620301269762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1.6403084433174504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1.6995397303244753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1.9376443518462476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1.9165360486784642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2.0038312540230874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2.3560245308827095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2.4029320339636993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2.526175804126344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2.8311701174287149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2.9456954518826315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2.8665089817708456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2.9922654516685165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3.011079420914486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2.8147588178696963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2.806154412172662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2.9236004210511379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3.0112515427842288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3.5084156450918322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3.8119720355947231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4.5416267402755732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4.5736776958454168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ref="D160:D192" si="4">C160*$B$193/B160</f>
        <v>3.2677511455653727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4"/>
        <v>2.7112662891827828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4"/>
        <v>2.6237812286328799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4"/>
        <v>2.7658423989945669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4"/>
        <v>2.9820797613286669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4"/>
        <v>3.1763357915661694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4"/>
        <v>3.1674274199465486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4"/>
        <v>3.0498851074429347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4"/>
        <v>3.3283924244731948</v>
      </c>
    </row>
    <row r="169" spans="1:4" x14ac:dyDescent="0.2">
      <c r="A169" s="14" t="s">
        <v>163</v>
      </c>
      <c r="B169" s="26">
        <v>2.2203200000000001</v>
      </c>
      <c r="C169" s="12">
        <v>3.5825323055</v>
      </c>
      <c r="D169" s="12">
        <f t="shared" si="4"/>
        <v>3.8072505619907746</v>
      </c>
    </row>
    <row r="170" spans="1:4" x14ac:dyDescent="0.2">
      <c r="A170" s="14" t="s">
        <v>164</v>
      </c>
      <c r="B170" s="26">
        <v>2.2458999999999998</v>
      </c>
      <c r="C170" s="12">
        <v>3.9271274779000001</v>
      </c>
      <c r="D170" s="12">
        <f t="shared" si="4"/>
        <v>4.1259266128647836</v>
      </c>
    </row>
    <row r="171" spans="1:4" x14ac:dyDescent="0.2">
      <c r="A171" s="14" t="s">
        <v>165</v>
      </c>
      <c r="B171" s="26">
        <v>2.2605900000000001</v>
      </c>
      <c r="C171" s="12">
        <v>3.6679251863000002</v>
      </c>
      <c r="D171" s="12">
        <f t="shared" si="4"/>
        <v>3.8285610951972675</v>
      </c>
    </row>
    <row r="172" spans="1:4" x14ac:dyDescent="0.2">
      <c r="A172" s="14" t="s">
        <v>166</v>
      </c>
      <c r="B172" s="26">
        <v>2.2703766666999998</v>
      </c>
      <c r="C172" s="12">
        <v>3.6571343871000002</v>
      </c>
      <c r="D172" s="12">
        <f t="shared" si="4"/>
        <v>3.8008429038644258</v>
      </c>
    </row>
    <row r="173" spans="1:4" x14ac:dyDescent="0.2">
      <c r="A173" s="14" t="s">
        <v>213</v>
      </c>
      <c r="B173" s="26">
        <v>2.2830333333000001</v>
      </c>
      <c r="C173" s="12">
        <v>3.7808222506</v>
      </c>
      <c r="D173" s="12">
        <f t="shared" ref="D173:D188" si="5">C173*$B$193/B173</f>
        <v>3.9076073948699865</v>
      </c>
    </row>
    <row r="174" spans="1:4" x14ac:dyDescent="0.2">
      <c r="A174" s="14" t="s">
        <v>214</v>
      </c>
      <c r="B174" s="26">
        <v>2.2886099999999998</v>
      </c>
      <c r="C174" s="12">
        <v>3.7406960598999999</v>
      </c>
      <c r="D174" s="12">
        <f t="shared" si="5"/>
        <v>3.8567149917948282</v>
      </c>
    </row>
    <row r="175" spans="1:4" x14ac:dyDescent="0.2">
      <c r="A175" s="14" t="s">
        <v>215</v>
      </c>
      <c r="B175" s="26">
        <v>2.2986633332999999</v>
      </c>
      <c r="C175" s="12">
        <v>3.6707314213000002</v>
      </c>
      <c r="D175" s="12">
        <f t="shared" si="5"/>
        <v>3.7680283016537341</v>
      </c>
    </row>
    <row r="176" spans="1:4" x14ac:dyDescent="0.2">
      <c r="A176" s="18" t="s">
        <v>216</v>
      </c>
      <c r="B176" s="26">
        <v>2.3136933332999998</v>
      </c>
      <c r="C176" s="12">
        <v>3.8456542986</v>
      </c>
      <c r="D176" s="12">
        <f t="shared" si="5"/>
        <v>3.9219437542311444</v>
      </c>
    </row>
    <row r="177" spans="1:5" x14ac:dyDescent="0.2">
      <c r="A177" s="14" t="s">
        <v>243</v>
      </c>
      <c r="B177" s="26">
        <v>2.3216399999999999</v>
      </c>
      <c r="C177" s="12">
        <v>3.8927028074000001</v>
      </c>
      <c r="D177" s="12">
        <f t="shared" si="5"/>
        <v>3.9563370732407184</v>
      </c>
    </row>
    <row r="178" spans="1:5" x14ac:dyDescent="0.2">
      <c r="A178" s="14" t="s">
        <v>244</v>
      </c>
      <c r="B178" s="26">
        <v>2.3208166666999999</v>
      </c>
      <c r="C178" s="12">
        <v>3.6475955708000001</v>
      </c>
      <c r="D178" s="12">
        <f t="shared" si="5"/>
        <v>3.7085382277667329</v>
      </c>
    </row>
    <row r="179" spans="1:5" x14ac:dyDescent="0.2">
      <c r="A179" s="14" t="s">
        <v>245</v>
      </c>
      <c r="B179" s="26">
        <v>2.3338866666999998</v>
      </c>
      <c r="C179" s="12">
        <v>3.6552038085</v>
      </c>
      <c r="D179" s="12">
        <f t="shared" si="5"/>
        <v>3.695462075329115</v>
      </c>
    </row>
    <row r="180" spans="1:5" x14ac:dyDescent="0.2">
      <c r="A180" s="14" t="s">
        <v>246</v>
      </c>
      <c r="B180" s="26">
        <v>2.3421266667</v>
      </c>
      <c r="C180" s="12">
        <v>3.7261901185999999</v>
      </c>
      <c r="D180" s="12">
        <f t="shared" si="5"/>
        <v>3.7539764690505546</v>
      </c>
    </row>
    <row r="181" spans="1:5" x14ac:dyDescent="0.2">
      <c r="A181" s="14" t="s">
        <v>247</v>
      </c>
      <c r="B181" s="26">
        <v>2.3542466666999999</v>
      </c>
      <c r="C181" s="12">
        <v>3.9721093123000002</v>
      </c>
      <c r="D181" s="12">
        <f t="shared" si="5"/>
        <v>3.9811280138993701</v>
      </c>
    </row>
    <row r="182" spans="1:5" x14ac:dyDescent="0.2">
      <c r="A182" s="14" t="s">
        <v>248</v>
      </c>
      <c r="B182" s="26">
        <v>2.3684599999999998</v>
      </c>
      <c r="C182" s="12">
        <v>3.8154546227999999</v>
      </c>
      <c r="D182" s="12">
        <f t="shared" si="5"/>
        <v>3.8011687781604495</v>
      </c>
    </row>
    <row r="183" spans="1:5" x14ac:dyDescent="0.2">
      <c r="A183" s="14" t="s">
        <v>249</v>
      </c>
      <c r="B183" s="26">
        <v>2.3754366667000002</v>
      </c>
      <c r="C183" s="12">
        <v>3.6898247639999999</v>
      </c>
      <c r="D183" s="12">
        <f t="shared" si="5"/>
        <v>3.6652128497416396</v>
      </c>
      <c r="E183" s="10" t="s">
        <v>182</v>
      </c>
    </row>
    <row r="184" spans="1:5" x14ac:dyDescent="0.2">
      <c r="A184" s="18" t="s">
        <v>250</v>
      </c>
      <c r="B184" s="26">
        <v>2.3703466667000002</v>
      </c>
      <c r="C184" s="12">
        <v>3.3018591476000001</v>
      </c>
      <c r="D184" s="12">
        <f t="shared" si="5"/>
        <v>3.2868780500577484</v>
      </c>
      <c r="E184" s="10" t="s">
        <v>183</v>
      </c>
    </row>
    <row r="185" spans="1:5" x14ac:dyDescent="0.2">
      <c r="A185" s="14" t="s">
        <v>251</v>
      </c>
      <c r="B185" s="26">
        <v>2.3520099999999999</v>
      </c>
      <c r="C185" s="12">
        <v>2.8873913792999999</v>
      </c>
      <c r="D185" s="12">
        <f t="shared" si="5"/>
        <v>2.8966992485003233</v>
      </c>
      <c r="E185">
        <f>MAX('Heat Oil-M'!E475:E477)</f>
        <v>0</v>
      </c>
    </row>
    <row r="186" spans="1:5" x14ac:dyDescent="0.2">
      <c r="A186" s="14" t="s">
        <v>252</v>
      </c>
      <c r="B186" s="26">
        <v>2.3597169383000001</v>
      </c>
      <c r="C186" s="12">
        <v>2.8445327325999998</v>
      </c>
      <c r="D186" s="12">
        <f t="shared" si="5"/>
        <v>2.8443821250935923</v>
      </c>
      <c r="E186">
        <f>MAX('Heat Oil-M'!E478:E480)</f>
        <v>1</v>
      </c>
    </row>
    <row r="187" spans="1:5" x14ac:dyDescent="0.2">
      <c r="A187" s="14" t="s">
        <v>253</v>
      </c>
      <c r="B187" s="26">
        <v>2.3708066667000001</v>
      </c>
      <c r="C187" s="12">
        <v>2.740477958</v>
      </c>
      <c r="D187" s="12">
        <f t="shared" si="5"/>
        <v>2.7275146289654799</v>
      </c>
      <c r="E187">
        <f>MAX('Heat Oil-M'!E481:E483)</f>
        <v>1</v>
      </c>
    </row>
    <row r="188" spans="1:5" x14ac:dyDescent="0.2">
      <c r="A188" s="18" t="s">
        <v>254</v>
      </c>
      <c r="B188" s="26">
        <v>2.3890180000000001</v>
      </c>
      <c r="C188" s="12">
        <v>2.8434651198999998</v>
      </c>
      <c r="D188" s="12">
        <f t="shared" si="5"/>
        <v>2.808441606214386</v>
      </c>
      <c r="E188">
        <f>MAX('Heat Oil-M'!E484:E486)</f>
        <v>1</v>
      </c>
    </row>
    <row r="189" spans="1:5" x14ac:dyDescent="0.2">
      <c r="A189" s="14" t="s">
        <v>259</v>
      </c>
      <c r="B189" s="26">
        <v>2.4102776666999999</v>
      </c>
      <c r="C189" s="12">
        <v>2.9103162566999998</v>
      </c>
      <c r="D189" s="12">
        <f t="shared" si="4"/>
        <v>2.8491152914267124</v>
      </c>
      <c r="E189">
        <f>MAX('Heat Oil-M'!E487:E489)</f>
        <v>1</v>
      </c>
    </row>
    <row r="190" spans="1:5" x14ac:dyDescent="0.2">
      <c r="A190" s="14" t="s">
        <v>260</v>
      </c>
      <c r="B190" s="26">
        <v>2.4269080000000001</v>
      </c>
      <c r="C190" s="12">
        <v>2.9452932002000001</v>
      </c>
      <c r="D190" s="12">
        <f t="shared" si="4"/>
        <v>2.8635985677439439</v>
      </c>
      <c r="E190">
        <f>MAX('Heat Oil-M'!E490:E492)</f>
        <v>1</v>
      </c>
    </row>
    <row r="191" spans="1:5" x14ac:dyDescent="0.2">
      <c r="A191" s="14" t="s">
        <v>261</v>
      </c>
      <c r="B191" s="26">
        <v>2.4386230000000002</v>
      </c>
      <c r="C191" s="12">
        <v>2.9423646193000002</v>
      </c>
      <c r="D191" s="12">
        <f t="shared" si="4"/>
        <v>2.8470083390435201</v>
      </c>
      <c r="E191">
        <f>MAX('Heat Oil-M'!E493:E495)</f>
        <v>1</v>
      </c>
    </row>
    <row r="192" spans="1:5" x14ac:dyDescent="0.2">
      <c r="A192" s="18" t="s">
        <v>262</v>
      </c>
      <c r="B192" s="26">
        <v>2.4493140000000002</v>
      </c>
      <c r="C192" s="12">
        <v>2.9846154276000001</v>
      </c>
      <c r="D192" s="12">
        <f t="shared" si="4"/>
        <v>2.8752845433625653</v>
      </c>
      <c r="E192">
        <f>MAX('Heat Oil-M'!E496:E498)</f>
        <v>1</v>
      </c>
    </row>
    <row r="193" spans="1:5" x14ac:dyDescent="0.2">
      <c r="A193" s="15" t="str">
        <f>"Base CPI ("&amp;TEXT('Notes and Sources'!$G$7,"m/yyyy")&amp;")"</f>
        <v>Base CPI (5/2015)</v>
      </c>
      <c r="B193" s="28">
        <v>2.3595920000000001</v>
      </c>
      <c r="C193" s="16"/>
      <c r="D193" s="16"/>
      <c r="E193" s="20"/>
    </row>
    <row r="194" spans="1:5" x14ac:dyDescent="0.2">
      <c r="A194" s="42" t="str">
        <f>A1&amp;" "&amp;TEXT(C1,"Mmmm yyyy")</f>
        <v>EIA Short-Term Energy Outlook, May 2015</v>
      </c>
      <c r="B194" s="42"/>
      <c r="C194" s="42"/>
      <c r="D194" s="42"/>
      <c r="E194" s="42"/>
    </row>
    <row r="195" spans="1:5" x14ac:dyDescent="0.2">
      <c r="A195" s="37" t="s">
        <v>184</v>
      </c>
      <c r="B195" s="37"/>
      <c r="C195" s="37"/>
      <c r="D195" s="37"/>
      <c r="E195" s="37"/>
    </row>
    <row r="196" spans="1:5" x14ac:dyDescent="0.2">
      <c r="A196" s="37" t="s">
        <v>207</v>
      </c>
      <c r="B196" s="37"/>
      <c r="C196" s="37"/>
      <c r="D196" s="37"/>
      <c r="E196" s="37"/>
    </row>
    <row r="197" spans="1:5" x14ac:dyDescent="0.2">
      <c r="A197" s="37" t="str">
        <f>"Real Price ("&amp;TEXT($C$1,"mmm yyyy")&amp;" $)"</f>
        <v>Real Price (May 2015 $)</v>
      </c>
      <c r="B197" s="37"/>
      <c r="C197" s="37"/>
      <c r="D197" s="37"/>
      <c r="E197" s="37"/>
    </row>
    <row r="198" spans="1:5" x14ac:dyDescent="0.2">
      <c r="A198" s="38" t="s">
        <v>167</v>
      </c>
      <c r="B198" s="38"/>
      <c r="C198" s="38"/>
      <c r="D198" s="38"/>
      <c r="E198" s="38"/>
    </row>
  </sheetData>
  <mergeCells count="8">
    <mergeCell ref="A198:E198"/>
    <mergeCell ref="A196:E196"/>
    <mergeCell ref="C39:D39"/>
    <mergeCell ref="A1:B1"/>
    <mergeCell ref="C1:D1"/>
    <mergeCell ref="A194:E194"/>
    <mergeCell ref="A195:E195"/>
    <mergeCell ref="A197:E197"/>
  </mergeCells>
  <phoneticPr fontId="3" type="noConversion"/>
  <conditionalFormatting sqref="B169:D170 B173:D174 B177:D178 B181:D182 B185:D192">
    <cfRule type="expression" dxfId="28" priority="1" stopIfTrue="1">
      <formula>$E169=1</formula>
    </cfRule>
  </conditionalFormatting>
  <conditionalFormatting sqref="B171:D172 B175:D176 B179:D180">
    <cfRule type="expression" dxfId="27" priority="2" stopIfTrue="1">
      <formula>#REF!=1</formula>
    </cfRule>
  </conditionalFormatting>
  <conditionalFormatting sqref="B179:D180">
    <cfRule type="expression" dxfId="26" priority="15" stopIfTrue="1">
      <formula>#REF!=1</formula>
    </cfRule>
  </conditionalFormatting>
  <conditionalFormatting sqref="B183:D184">
    <cfRule type="expression" dxfId="25" priority="39" stopIfTrue="1">
      <formula>#REF!=1</formula>
    </cfRule>
  </conditionalFormatting>
  <hyperlinks>
    <hyperlink ref="A3" location="Contents!B4" display="Return to Contents"/>
    <hyperlink ref="A19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54" si="0">C41*$B$499/B41</f>
        <v>1.8632037570370372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1.8939287776141387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1.9117862189781023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1.9674632716763008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2.0422791988555078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2.0955583342776207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2.1679164593837537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2.3171062714681443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2.4307029917808221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2.5612938941655363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2.6894274408602152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2.6859185531914895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2.6917977157894737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2.7093884733420026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ref="D55:D66" si="1">C55*$B$499/B55</f>
        <v>2.8103345743589747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1"/>
        <v>2.9181283341772151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1"/>
        <v>2.9634825867665415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1"/>
        <v>2.9458441532756487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1"/>
        <v>2.9198867955936354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1"/>
        <v>2.908733410909091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1"/>
        <v>2.9194951864406784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1"/>
        <v>2.8956050865384615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1"/>
        <v>2.8658215113230034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1"/>
        <v>2.8220386021251476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1"/>
        <v>2.8254460280373834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1"/>
        <v>2.911255870370371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ref="D67:D77" si="2">C67*$B$499/B67</f>
        <v>3.1118472477064221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2"/>
        <v>3.3785067272727276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2"/>
        <v>3.4355233408577881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2"/>
        <v>3.3897617957351294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2"/>
        <v>3.3328908182831656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2"/>
        <v>3.2825705281767954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2"/>
        <v>3.2260651278688521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2"/>
        <v>3.1887761735357918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2"/>
        <v>3.1402089022556394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2"/>
        <v>3.1124382698072806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2"/>
        <v>3.106712281449894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ref="D78:D141" si="3">C78*$B$499/B78</f>
        <v>3.1268982189160472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3"/>
        <v>3.1344580169491527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3"/>
        <v>3.1095784751847946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3"/>
        <v>3.009912498416051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3"/>
        <v>2.8861535831578946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3"/>
        <v>2.8812119207507827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3"/>
        <v>2.9044874721649485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3"/>
        <v>2.904113230769231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3"/>
        <v>2.8860925690890484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3"/>
        <v>2.8764320081883321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3"/>
        <v>2.9200251661569827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3"/>
        <v>2.9783829632653065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3"/>
        <v>2.9682073367451389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3"/>
        <v>2.8777863615934627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3"/>
        <v>2.7929864489795917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3"/>
        <v>2.6482271070336392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3"/>
        <v>2.5554285829959515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3"/>
        <v>2.5903182338709678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3"/>
        <v>2.5803586559356138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3"/>
        <v>2.5605592545090183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3"/>
        <v>2.5528852507492514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3"/>
        <v>2.55465787250996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3"/>
        <v>2.5492020714285717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3"/>
        <v>2.5346359169139472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3"/>
        <v>2.5248099802761343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3"/>
        <v>2.5930090342801182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3"/>
        <v>2.805752670565302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si="3"/>
        <v>2.6554009096209912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3"/>
        <v>2.597150149080349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3"/>
        <v>2.5852921043478263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3"/>
        <v>2.5643781909353911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3"/>
        <v>2.5137248107588861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3"/>
        <v>2.4590384061302681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3"/>
        <v>2.4362167640878702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3"/>
        <v>2.4493956917221693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3"/>
        <v>2.4402618119658124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3"/>
        <v>2.4266894028436021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3"/>
        <v>2.4064713112582785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3"/>
        <v>2.4084264534336786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3"/>
        <v>2.3883136254681645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3"/>
        <v>2.3970808448598127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3"/>
        <v>2.3816031194029854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3"/>
        <v>2.3332523683720932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3"/>
        <v>2.2785289507892297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3"/>
        <v>2.2393162261353106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3"/>
        <v>2.2831944791859393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3"/>
        <v>2.3226214341013827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3"/>
        <v>2.4223701357798166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3"/>
        <v>2.463026169863014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3"/>
        <v>2.4175619581437671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3"/>
        <v>2.1746103117593436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3"/>
        <v>2.0265240183318061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3"/>
        <v>1.8993955841766332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3"/>
        <v>1.7967535412844036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3"/>
        <v>1.7384197001828154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3"/>
        <v>1.618313782648402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3"/>
        <v>1.563014408759124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3"/>
        <v>1.5787815563636363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3"/>
        <v>1.5694926823956443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3"/>
        <v>1.5666493985507246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3"/>
        <v>1.5971967509025271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3"/>
        <v>1.7305086750448833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3"/>
        <v>1.7960758425760286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3"/>
        <v>1.7728485347593581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ref="D142:D205" si="4">C142*$B$499/B142</f>
        <v>1.7649831907719609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4"/>
        <v>1.7519448566371685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4"/>
        <v>1.7483849092511012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4"/>
        <v>1.7458492653778561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4"/>
        <v>1.7547272090988628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4"/>
        <v>1.7527222179598954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4"/>
        <v>1.7707199095652175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4"/>
        <v>1.815699909878683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4"/>
        <v>1.8145997301038066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4"/>
        <v>1.8103766206896554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4"/>
        <v>1.8031993941480207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4"/>
        <v>1.784378156223176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4"/>
        <v>1.7636540887372016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4"/>
        <v>1.7551348153191491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4"/>
        <v>1.7237019525423731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4"/>
        <v>1.6566924421940927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4"/>
        <v>1.6299030453781513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4"/>
        <v>1.6132105974895397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4"/>
        <v>1.5546936447039201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4"/>
        <v>1.5652156408977558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4"/>
        <v>1.6147663562551779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4"/>
        <v>1.719075689768977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4"/>
        <v>1.7231231052631579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4"/>
        <v>1.7204553780687399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4"/>
        <v>1.7327954248578392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4"/>
        <v>1.6919628973322554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4"/>
        <v>1.6484820821917807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si="4"/>
        <v>1.6242332080321285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4"/>
        <v>1.6033854072289158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4"/>
        <v>1.6070939102564104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4"/>
        <v>1.669025601275917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4"/>
        <v>1.7111258903891982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4"/>
        <v>1.8271424988123517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4"/>
        <v>2.3299814337254903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4"/>
        <v>1.8858301687499999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4"/>
        <v>1.8109776858475894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4"/>
        <v>1.7719822001551591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4"/>
        <v>1.7399934810224633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4"/>
        <v>1.6511694595842958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4"/>
        <v>1.5911424980842914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4"/>
        <v>1.7894170334346506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4"/>
        <v>2.0746601358490571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4"/>
        <v>2.3525167616191904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4"/>
        <v>2.3031170979805533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4"/>
        <v>2.2382716959761551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4"/>
        <v>2.1633972680029698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4"/>
        <v>2.048013827893175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4"/>
        <v>1.9009769376854602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4"/>
        <v>1.7744970185048112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4"/>
        <v>1.684428507374631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4"/>
        <v>1.6395694411764705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4"/>
        <v>1.6042453685756239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4"/>
        <v>1.6012750980966324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4"/>
        <v>1.6224347912408759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4"/>
        <v>1.6613453877551019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4"/>
        <v>1.7465775326560233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4"/>
        <v>1.7364001910274964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4"/>
        <v>1.6805481706435286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4"/>
        <v>1.6598861471861475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4"/>
        <v>1.6301710366642703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4"/>
        <v>1.609736005738881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4"/>
        <v>1.6079682061560487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4"/>
        <v>1.6067457301927193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4"/>
        <v>1.5904153907473308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ref="D206:D269" si="5">C206*$B$499/B206</f>
        <v>1.5803233352272728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5"/>
        <v>1.5803078951098513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5"/>
        <v>1.6135812618207481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5"/>
        <v>1.6239837973258267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5"/>
        <v>1.6100940491918483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5"/>
        <v>1.6011517142857146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5"/>
        <v>1.6043906470999301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5"/>
        <v>1.60873788136776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5"/>
        <v>1.6031442169680112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5"/>
        <v>1.5757885547850208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5"/>
        <v>1.5534389466389467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5"/>
        <v>1.5300606948096889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5"/>
        <v>1.476374552486188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5"/>
        <v>1.4759654786206897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5"/>
        <v>1.4974333846153849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5"/>
        <v>1.498179304109589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5"/>
        <v>1.4741401831852359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5"/>
        <v>1.4822044073820917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5"/>
        <v>1.5730613333333332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5"/>
        <v>1.5495349231815092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5"/>
        <v>1.4987897554347827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5"/>
        <v>1.4701457952542374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5"/>
        <v>1.4454295821501013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5"/>
        <v>1.427839363881402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5"/>
        <v>1.4157552000000002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5"/>
        <v>1.4129104139316813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5"/>
        <v>1.4056471753681394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si="5"/>
        <v>1.4081944245660882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5"/>
        <v>1.4148119920053299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5"/>
        <v>1.4314335521594688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5"/>
        <v>1.4307665208747518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5"/>
        <v>1.413882507936508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5"/>
        <v>1.3989675889328064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5"/>
        <v>1.3977596265614729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5"/>
        <v>1.3857183989501314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5"/>
        <v>1.3684396592398429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5"/>
        <v>1.3564953355134077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5"/>
        <v>1.3408524101894188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5"/>
        <v>1.3419699127035831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5"/>
        <v>1.3494348523096944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5"/>
        <v>1.3875443534762835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5"/>
        <v>1.5359464408532644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5"/>
        <v>1.5238397367741936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5"/>
        <v>1.5477709581993571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5"/>
        <v>1.6098433568225499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5"/>
        <v>1.5660207774936064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5"/>
        <v>1.4591223024888325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5"/>
        <v>1.4052347261146498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5"/>
        <v>1.401945882951654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5"/>
        <v>1.4663285732403299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5"/>
        <v>1.5854907054361567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5"/>
        <v>1.6310475261499684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5"/>
        <v>1.6625409377749842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5"/>
        <v>1.6816163814303637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5"/>
        <v>1.6651597896055106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5"/>
        <v>1.5932414067584482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5"/>
        <v>1.5435479874921829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5"/>
        <v>1.5214129781113197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5"/>
        <v>1.4743767740324594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5"/>
        <v>1.4078114364089775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5"/>
        <v>1.3867005223880597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5"/>
        <v>1.3832595781637718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5"/>
        <v>1.3967615801857585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5"/>
        <v>1.4154633518862092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ref="D270:D333" si="6">C270*$B$499/B270</f>
        <v>1.4277135772558716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6"/>
        <v>1.4070159703703704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6"/>
        <v>1.3807982814814814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6"/>
        <v>1.3589502074074076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6"/>
        <v>1.3310891985203452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6"/>
        <v>1.3104007232472328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6"/>
        <v>1.2667588501228504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6"/>
        <v>1.2332916519607844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6"/>
        <v>1.2101212337821299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6"/>
        <v>1.1935061675840979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6"/>
        <v>1.2006709749847468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6"/>
        <v>1.2092729262644728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6"/>
        <v>1.1869723746958638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6"/>
        <v>1.1948389362477232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6"/>
        <v>1.1862429726775956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6"/>
        <v>1.1855231650485438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6"/>
        <v>1.2132199975889089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6"/>
        <v>1.2110677012048194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6"/>
        <v>1.2011176144578315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6"/>
        <v>1.2130595944811038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6"/>
        <v>1.2383974769599042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6"/>
        <v>1.3204153087008343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6"/>
        <v>1.3699951171921476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6"/>
        <v>1.4264041900237532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6"/>
        <v>1.5208744644549765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6"/>
        <v>1.6571499633786178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6"/>
        <v>2.2402244047058826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si="6"/>
        <v>1.875254694736842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6"/>
        <v>1.775561914569924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6"/>
        <v>1.7407504065420563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6"/>
        <v>1.7114578443670154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6"/>
        <v>1.7078691372321944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6"/>
        <v>1.7024039559930517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6"/>
        <v>1.9124112580645163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6"/>
        <v>1.9715279907993102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6"/>
        <v>2.0006414374282437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6"/>
        <v>2.0649808568155787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6"/>
        <v>2.0276903917995441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6"/>
        <v>1.9614108500000003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6"/>
        <v>1.867842843838728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6"/>
        <v>1.8285500362811793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6"/>
        <v>1.7873277247602934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6"/>
        <v>1.7554195970737199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6"/>
        <v>1.6719318737316797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6"/>
        <v>1.6466600315670801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6"/>
        <v>1.7024568893879843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6"/>
        <v>1.6301910945945948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6"/>
        <v>1.585911693521127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6"/>
        <v>1.4857182998872607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6"/>
        <v>1.4911771615081599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6"/>
        <v>1.4740821932584272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6"/>
        <v>1.4792064134453784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6"/>
        <v>1.5239305833798102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6"/>
        <v>1.5288052902506966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6"/>
        <v>1.4924813541202673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6"/>
        <v>1.477366768888889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6"/>
        <v>1.4837323656509696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6"/>
        <v>1.5321686991150443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6"/>
        <v>1.5665503178807947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6"/>
        <v>1.5873618909090912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6"/>
        <v>1.6444461298129811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6"/>
        <v>1.8039378050383352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6"/>
        <v>2.1089817385620915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6"/>
        <v>2.2659268471995651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ref="D334:D397" si="7">C334*$B$499/B334</f>
        <v>1.9203884672489084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7"/>
        <v>1.7700165248769824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7"/>
        <v>1.6817408847624249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7"/>
        <v>1.6428514795862821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7"/>
        <v>1.6408436509485096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7"/>
        <v>1.6367996369529987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7"/>
        <v>1.6551599913466739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7"/>
        <v>1.6976307848648649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7"/>
        <v>1.7299434609164421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7"/>
        <v>1.9099649683306497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7"/>
        <v>1.969064989823246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7"/>
        <v>1.9434159657936934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7"/>
        <v>1.9126041878335109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7"/>
        <v>1.9220268522848034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7"/>
        <v>1.9199009550026469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7"/>
        <v>1.9166225869910101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7"/>
        <v>2.004156630021142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7"/>
        <v>2.0773857913593261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7"/>
        <v>2.3274382306079668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7"/>
        <v>2.4100579739175796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7"/>
        <v>2.3325126969222745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7"/>
        <v>2.2893953695198332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7"/>
        <v>2.4061951683991687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7"/>
        <v>2.5392191486276539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7"/>
        <v>2.5825167991739804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7"/>
        <v>2.481471752066116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7"/>
        <v>2.5082085327826538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si="7"/>
        <v>2.6307816398152899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7"/>
        <v>2.7386187618561957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7"/>
        <v>3.0776770905432596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7"/>
        <v>3.1121489663485686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7"/>
        <v>2.9277522140333168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7"/>
        <v>2.8670055244825847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7"/>
        <v>2.862766410436528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7"/>
        <v>2.8672474503510532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7"/>
        <v>2.8700295282924384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7"/>
        <v>2.9697704992526157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7"/>
        <v>3.0148388594138105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7"/>
        <v>3.0003533557978201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7"/>
        <v>3.0201382079842292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7"/>
        <v>3.0670064808635922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7"/>
        <v>2.944835972386588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7"/>
        <v>2.8001894165428429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7"/>
        <v>2.7742727722772278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7"/>
        <v>2.8579991728212701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7"/>
        <v>2.7465573401102064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7"/>
        <v>2.8018031984174394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7"/>
        <v>2.8792613109387788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7"/>
        <v>2.9279458194109882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7"/>
        <v>2.9295894483809337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7"/>
        <v>2.9159863304284044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7"/>
        <v>2.9789986811365927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7"/>
        <v>2.9928516942990462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7"/>
        <v>3.0616867909871637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7"/>
        <v>3.1673284267890436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7"/>
        <v>3.5466514167544134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7"/>
        <v>3.6234459192697863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7"/>
        <v>3.7110854788993946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7"/>
        <v>3.7032437788863453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7"/>
        <v>4.0891134177879387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7"/>
        <v>4.2737840162286975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7"/>
        <v>4.5885341251254594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7"/>
        <v>4.979314958406718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7"/>
        <v>5.0086492347591047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ref="D398:D498" si="8">C398*$B$499/B398</f>
        <v>4.550002041245599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8"/>
        <v>4.2604328385348857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8"/>
        <v>3.8537266056821586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8"/>
        <v>3.3243045023996847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8"/>
        <v>2.9433788891096415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8"/>
        <v>2.793437703425139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8"/>
        <v>2.7189581777579277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8"/>
        <v>2.5750694595166945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8"/>
        <v>2.6113044431594341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8"/>
        <v>2.5963908178497994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8"/>
        <v>2.6903677117184226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8"/>
        <v>2.6944662425602863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8"/>
        <v>2.8026623630160827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8"/>
        <v>2.7907025243096255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8"/>
        <v>2.8368418753954803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8"/>
        <v>3.0304932377068048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8"/>
        <v>3.0267463990761314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8"/>
        <v>3.2189865482233504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8"/>
        <v>3.1384340462350595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8"/>
        <v>3.1569352785560816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8"/>
        <v>3.2354400592448123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8"/>
        <v>3.1632801767223526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8"/>
        <v>3.0722637654869493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8"/>
        <v>3.036169940948048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8"/>
        <v>3.0468981649481699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8"/>
        <v>3.0592808887870806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8"/>
        <v>3.162856215673294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si="8"/>
        <v>3.2709130871169001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8"/>
        <v>3.4172943757030372</v>
      </c>
    </row>
    <row r="427" spans="1:4" x14ac:dyDescent="0.2">
      <c r="A427" s="13">
        <v>40544</v>
      </c>
      <c r="B427" s="26">
        <v>2.2114799999999999</v>
      </c>
      <c r="C427" s="12">
        <v>3.415</v>
      </c>
      <c r="D427" s="12">
        <f t="shared" si="8"/>
        <v>3.6437167326858035</v>
      </c>
    </row>
    <row r="428" spans="1:4" x14ac:dyDescent="0.2">
      <c r="A428" s="13">
        <v>40575</v>
      </c>
      <c r="B428" s="26">
        <v>2.2190400000000001</v>
      </c>
      <c r="C428" s="12">
        <v>3.6070000000000002</v>
      </c>
      <c r="D428" s="12">
        <f t="shared" si="8"/>
        <v>3.8354641394476894</v>
      </c>
    </row>
    <row r="429" spans="1:4" x14ac:dyDescent="0.2">
      <c r="A429" s="13">
        <v>40603</v>
      </c>
      <c r="B429" s="26">
        <v>2.2304400000000002</v>
      </c>
      <c r="C429" s="12">
        <v>3.827</v>
      </c>
      <c r="D429" s="12">
        <f t="shared" si="8"/>
        <v>4.0485996413263745</v>
      </c>
    </row>
    <row r="430" spans="1:4" x14ac:dyDescent="0.2">
      <c r="A430" s="13">
        <v>40634</v>
      </c>
      <c r="B430" s="26">
        <v>2.2406000000000001</v>
      </c>
      <c r="C430" s="12">
        <v>3.9750000000000001</v>
      </c>
      <c r="D430" s="12">
        <f t="shared" si="8"/>
        <v>4.1861011336249225</v>
      </c>
    </row>
    <row r="431" spans="1:4" x14ac:dyDescent="0.2">
      <c r="A431" s="13">
        <v>40664</v>
      </c>
      <c r="B431" s="26">
        <v>2.2486899999999999</v>
      </c>
      <c r="C431" s="12">
        <v>3.9140000000000001</v>
      </c>
      <c r="D431" s="12">
        <f t="shared" si="8"/>
        <v>4.1070325780787931</v>
      </c>
    </row>
    <row r="432" spans="1:4" x14ac:dyDescent="0.2">
      <c r="A432" s="13">
        <v>40695</v>
      </c>
      <c r="B432" s="26">
        <v>2.2484099999999998</v>
      </c>
      <c r="C432" s="12">
        <v>3.8239999999999998</v>
      </c>
      <c r="D432" s="12">
        <f t="shared" si="8"/>
        <v>4.0130936119302092</v>
      </c>
    </row>
    <row r="433" spans="1:4" x14ac:dyDescent="0.2">
      <c r="A433" s="13">
        <v>40725</v>
      </c>
      <c r="B433" s="26">
        <v>2.2541899999999999</v>
      </c>
      <c r="C433" s="12">
        <v>3.6890000000000001</v>
      </c>
      <c r="D433" s="12">
        <f t="shared" si="8"/>
        <v>3.8614912176879508</v>
      </c>
    </row>
    <row r="434" spans="1:4" x14ac:dyDescent="0.2">
      <c r="A434" s="13">
        <v>40756</v>
      </c>
      <c r="B434" s="26">
        <v>2.2608199999999998</v>
      </c>
      <c r="C434" s="12">
        <v>3.6709999999999998</v>
      </c>
      <c r="D434" s="12">
        <f t="shared" si="8"/>
        <v>3.8313807521164893</v>
      </c>
    </row>
    <row r="435" spans="1:4" x14ac:dyDescent="0.2">
      <c r="A435" s="13">
        <v>40787</v>
      </c>
      <c r="B435" s="26">
        <v>2.2667600000000001</v>
      </c>
      <c r="C435" s="12">
        <v>3.6539999999999999</v>
      </c>
      <c r="D435" s="12">
        <f t="shared" si="8"/>
        <v>3.8036444828742346</v>
      </c>
    </row>
    <row r="436" spans="1:4" x14ac:dyDescent="0.2">
      <c r="A436" s="13">
        <v>40817</v>
      </c>
      <c r="B436" s="26">
        <v>2.2681100000000001</v>
      </c>
      <c r="C436" s="12">
        <v>3.6419999999999999</v>
      </c>
      <c r="D436" s="12">
        <f t="shared" si="8"/>
        <v>3.7888965103103462</v>
      </c>
    </row>
    <row r="437" spans="1:4" x14ac:dyDescent="0.2">
      <c r="A437" s="13">
        <v>40848</v>
      </c>
      <c r="B437" s="26">
        <v>2.2715700000000001</v>
      </c>
      <c r="C437" s="12">
        <v>3.6819999999999999</v>
      </c>
      <c r="D437" s="12">
        <f t="shared" si="8"/>
        <v>3.8246753320390741</v>
      </c>
    </row>
    <row r="438" spans="1:4" x14ac:dyDescent="0.2">
      <c r="A438" s="13">
        <v>40878</v>
      </c>
      <c r="B438" s="26">
        <v>2.2714500000000002</v>
      </c>
      <c r="C438" s="12">
        <v>3.6459999999999999</v>
      </c>
      <c r="D438" s="12">
        <f t="shared" si="8"/>
        <v>3.7874804340839554</v>
      </c>
    </row>
    <row r="439" spans="1:4" x14ac:dyDescent="0.2">
      <c r="A439" s="13">
        <v>40909</v>
      </c>
      <c r="B439" s="26">
        <v>2.27759</v>
      </c>
      <c r="C439" s="12">
        <v>3.6970000000000001</v>
      </c>
      <c r="D439" s="12">
        <f t="shared" ref="D439:D486" si="9">C439*$B$499/B439</f>
        <v>3.8301062192932007</v>
      </c>
    </row>
    <row r="440" spans="1:4" x14ac:dyDescent="0.2">
      <c r="A440" s="13">
        <v>40940</v>
      </c>
      <c r="B440" s="26">
        <v>2.2828499999999998</v>
      </c>
      <c r="C440" s="12">
        <v>3.8039999999999998</v>
      </c>
      <c r="D440" s="12">
        <f t="shared" si="9"/>
        <v>3.9318781207700906</v>
      </c>
    </row>
    <row r="441" spans="1:4" x14ac:dyDescent="0.2">
      <c r="A441" s="13">
        <v>40969</v>
      </c>
      <c r="B441" s="26">
        <v>2.2886600000000001</v>
      </c>
      <c r="C441" s="12">
        <v>3.9089999999999998</v>
      </c>
      <c r="D441" s="12">
        <f t="shared" si="9"/>
        <v>4.0301508865449645</v>
      </c>
    </row>
    <row r="442" spans="1:4" x14ac:dyDescent="0.2">
      <c r="A442" s="13">
        <v>41000</v>
      </c>
      <c r="B442" s="26">
        <v>2.2917200000000002</v>
      </c>
      <c r="C442" s="12">
        <v>3.8580000000000001</v>
      </c>
      <c r="D442" s="12">
        <f t="shared" si="9"/>
        <v>3.9722592358577833</v>
      </c>
    </row>
    <row r="443" spans="1:4" x14ac:dyDescent="0.2">
      <c r="A443" s="13">
        <v>41030</v>
      </c>
      <c r="B443" s="26">
        <v>2.2878500000000002</v>
      </c>
      <c r="C443" s="12">
        <v>3.7490000000000001</v>
      </c>
      <c r="D443" s="12">
        <f t="shared" si="9"/>
        <v>3.8665604860458513</v>
      </c>
    </row>
    <row r="444" spans="1:4" x14ac:dyDescent="0.2">
      <c r="A444" s="13">
        <v>41061</v>
      </c>
      <c r="B444" s="26">
        <v>2.28626</v>
      </c>
      <c r="C444" s="12">
        <v>3.5129999999999999</v>
      </c>
      <c r="D444" s="12">
        <f t="shared" si="9"/>
        <v>3.6256797984481208</v>
      </c>
    </row>
    <row r="445" spans="1:4" x14ac:dyDescent="0.2">
      <c r="A445" s="13">
        <v>41091</v>
      </c>
      <c r="B445" s="26">
        <v>2.2858399999999999</v>
      </c>
      <c r="C445" s="12">
        <v>3.492</v>
      </c>
      <c r="D445" s="12">
        <f t="shared" si="9"/>
        <v>3.6046684212368323</v>
      </c>
    </row>
    <row r="446" spans="1:4" x14ac:dyDescent="0.2">
      <c r="A446" s="13">
        <v>41122</v>
      </c>
      <c r="B446" s="26">
        <v>2.2991100000000002</v>
      </c>
      <c r="C446" s="12">
        <v>3.66</v>
      </c>
      <c r="D446" s="12">
        <f t="shared" si="9"/>
        <v>3.75628252671686</v>
      </c>
    </row>
    <row r="447" spans="1:4" x14ac:dyDescent="0.2">
      <c r="A447" s="13">
        <v>41153</v>
      </c>
      <c r="B447" s="26">
        <v>2.3110400000000002</v>
      </c>
      <c r="C447" s="12">
        <v>3.8170000000000002</v>
      </c>
      <c r="D447" s="12">
        <f t="shared" si="9"/>
        <v>3.8971902970091388</v>
      </c>
    </row>
    <row r="448" spans="1:4" x14ac:dyDescent="0.2">
      <c r="A448" s="13">
        <v>41183</v>
      </c>
      <c r="B448" s="26">
        <v>2.3174100000000002</v>
      </c>
      <c r="C448" s="12">
        <v>3.847</v>
      </c>
      <c r="D448" s="12">
        <f t="shared" si="9"/>
        <v>3.9170239293003828</v>
      </c>
    </row>
    <row r="449" spans="1:4" x14ac:dyDescent="0.2">
      <c r="A449" s="13">
        <v>41214</v>
      </c>
      <c r="B449" s="26">
        <v>2.31202</v>
      </c>
      <c r="C449" s="12">
        <v>3.847</v>
      </c>
      <c r="D449" s="12">
        <f t="shared" si="9"/>
        <v>3.9261556664734738</v>
      </c>
    </row>
    <row r="450" spans="1:4" x14ac:dyDescent="0.2">
      <c r="A450" s="19">
        <v>41244</v>
      </c>
      <c r="B450" s="26">
        <v>2.3116500000000002</v>
      </c>
      <c r="C450" s="12">
        <v>3.8439999999999999</v>
      </c>
      <c r="D450" s="12">
        <f t="shared" si="9"/>
        <v>3.9237218644691021</v>
      </c>
    </row>
    <row r="451" spans="1:4" x14ac:dyDescent="0.2">
      <c r="A451" s="13">
        <v>41275</v>
      </c>
      <c r="B451" s="26">
        <v>2.3144399999999998</v>
      </c>
      <c r="C451" s="12">
        <v>3.8410000000000002</v>
      </c>
      <c r="D451" s="12">
        <f t="shared" si="9"/>
        <v>3.9159333886382885</v>
      </c>
    </row>
    <row r="452" spans="1:4" x14ac:dyDescent="0.2">
      <c r="A452" s="13">
        <v>41306</v>
      </c>
      <c r="B452" s="26">
        <v>2.32803</v>
      </c>
      <c r="C452" s="12">
        <v>3.9649999999999999</v>
      </c>
      <c r="D452" s="12">
        <f t="shared" si="9"/>
        <v>4.0187550332255171</v>
      </c>
    </row>
    <row r="453" spans="1:4" x14ac:dyDescent="0.2">
      <c r="A453" s="13">
        <v>41334</v>
      </c>
      <c r="B453" s="26">
        <v>2.3224499999999999</v>
      </c>
      <c r="C453" s="12">
        <v>3.879</v>
      </c>
      <c r="D453" s="12">
        <f t="shared" si="9"/>
        <v>3.941035272234064</v>
      </c>
    </row>
    <row r="454" spans="1:4" x14ac:dyDescent="0.2">
      <c r="A454" s="13">
        <v>41365</v>
      </c>
      <c r="B454" s="26">
        <v>2.3167200000000001</v>
      </c>
      <c r="C454" s="12">
        <v>3.7010000000000001</v>
      </c>
      <c r="D454" s="12">
        <f t="shared" si="9"/>
        <v>3.7694887565178354</v>
      </c>
    </row>
    <row r="455" spans="1:4" x14ac:dyDescent="0.2">
      <c r="A455" s="13">
        <v>41395</v>
      </c>
      <c r="B455" s="26">
        <v>2.3199000000000001</v>
      </c>
      <c r="C455" s="12">
        <v>3.5990000000000002</v>
      </c>
      <c r="D455" s="12">
        <f t="shared" si="9"/>
        <v>3.6605765800250016</v>
      </c>
    </row>
    <row r="456" spans="1:4" x14ac:dyDescent="0.2">
      <c r="A456" s="13">
        <v>41426</v>
      </c>
      <c r="B456" s="26">
        <v>2.3258299999999998</v>
      </c>
      <c r="C456" s="12">
        <v>3.569</v>
      </c>
      <c r="D456" s="12">
        <f t="shared" si="9"/>
        <v>3.6208079902658405</v>
      </c>
    </row>
    <row r="457" spans="1:4" x14ac:dyDescent="0.2">
      <c r="A457" s="13">
        <v>41456</v>
      </c>
      <c r="B457" s="26">
        <v>2.3298000000000001</v>
      </c>
      <c r="C457" s="12">
        <v>3.6040000000000001</v>
      </c>
      <c r="D457" s="12">
        <f t="shared" si="9"/>
        <v>3.6500856588548376</v>
      </c>
    </row>
    <row r="458" spans="1:4" x14ac:dyDescent="0.2">
      <c r="A458" s="13">
        <v>41487</v>
      </c>
      <c r="B458" s="26">
        <v>2.33413</v>
      </c>
      <c r="C458" s="12">
        <v>3.6509999999999998</v>
      </c>
      <c r="D458" s="12">
        <f t="shared" si="9"/>
        <v>3.6908271570135338</v>
      </c>
    </row>
    <row r="459" spans="1:4" x14ac:dyDescent="0.2">
      <c r="A459" s="13">
        <v>41518</v>
      </c>
      <c r="B459" s="26">
        <v>2.3377300000000001</v>
      </c>
      <c r="C459" s="12">
        <v>3.694</v>
      </c>
      <c r="D459" s="12">
        <f t="shared" si="9"/>
        <v>3.728545575408623</v>
      </c>
    </row>
    <row r="460" spans="1:4" x14ac:dyDescent="0.2">
      <c r="A460" s="13">
        <v>41548</v>
      </c>
      <c r="B460" s="26">
        <v>2.3390300000000002</v>
      </c>
      <c r="C460" s="12">
        <v>3.6840000000000002</v>
      </c>
      <c r="D460" s="12">
        <f t="shared" si="9"/>
        <v>3.7163853939453535</v>
      </c>
    </row>
    <row r="461" spans="1:4" x14ac:dyDescent="0.2">
      <c r="A461" s="13">
        <v>41579</v>
      </c>
      <c r="B461" s="26">
        <v>2.3403800000000001</v>
      </c>
      <c r="C461" s="12">
        <v>3.6829999999999998</v>
      </c>
      <c r="D461" s="12">
        <f t="shared" si="9"/>
        <v>3.7132334646510397</v>
      </c>
    </row>
    <row r="462" spans="1:4" x14ac:dyDescent="0.2">
      <c r="A462" s="13">
        <v>41609</v>
      </c>
      <c r="B462" s="26">
        <v>2.3469699999999998</v>
      </c>
      <c r="C462" s="12">
        <v>3.7719999999999998</v>
      </c>
      <c r="D462" s="12">
        <f t="shared" si="9"/>
        <v>3.792285808510548</v>
      </c>
    </row>
    <row r="463" spans="1:4" x14ac:dyDescent="0.2">
      <c r="A463" s="13">
        <v>41640</v>
      </c>
      <c r="B463" s="26">
        <v>2.35128</v>
      </c>
      <c r="C463" s="12">
        <v>3.9039999999999999</v>
      </c>
      <c r="D463" s="12">
        <f t="shared" si="9"/>
        <v>3.9178010139158248</v>
      </c>
    </row>
    <row r="464" spans="1:4" x14ac:dyDescent="0.2">
      <c r="A464" s="13">
        <v>41671</v>
      </c>
      <c r="B464" s="26">
        <v>2.3535599999999999</v>
      </c>
      <c r="C464" s="12">
        <v>4.0720000000000001</v>
      </c>
      <c r="D464" s="12">
        <f t="shared" si="9"/>
        <v>4.0824362344703351</v>
      </c>
    </row>
    <row r="465" spans="1:5" x14ac:dyDescent="0.2">
      <c r="A465" s="13">
        <v>41699</v>
      </c>
      <c r="B465" s="26">
        <v>2.3578999999999999</v>
      </c>
      <c r="C465" s="12">
        <v>3.952</v>
      </c>
      <c r="D465" s="12">
        <f t="shared" si="9"/>
        <v>3.9548359065269949</v>
      </c>
    </row>
    <row r="466" spans="1:5" x14ac:dyDescent="0.2">
      <c r="A466" s="13">
        <v>41730</v>
      </c>
      <c r="B466" s="26">
        <v>2.3624000000000001</v>
      </c>
      <c r="C466" s="12">
        <v>3.83</v>
      </c>
      <c r="D466" s="12">
        <f t="shared" si="9"/>
        <v>3.8254475787334914</v>
      </c>
    </row>
    <row r="467" spans="1:5" x14ac:dyDescent="0.2">
      <c r="A467" s="13">
        <v>41760</v>
      </c>
      <c r="B467" s="26">
        <v>2.3694999999999999</v>
      </c>
      <c r="C467" s="12">
        <v>3.8149999999999999</v>
      </c>
      <c r="D467" s="12">
        <f t="shared" si="9"/>
        <v>3.7990476809453471</v>
      </c>
    </row>
    <row r="468" spans="1:5" x14ac:dyDescent="0.2">
      <c r="A468" s="13">
        <v>41791</v>
      </c>
      <c r="B468" s="26">
        <v>2.3734799999999998</v>
      </c>
      <c r="C468" s="12">
        <v>3.7789999999999999</v>
      </c>
      <c r="D468" s="12">
        <f t="shared" si="9"/>
        <v>3.7568878473802183</v>
      </c>
    </row>
    <row r="469" spans="1:5" x14ac:dyDescent="0.2">
      <c r="A469" s="13">
        <v>41821</v>
      </c>
      <c r="B469" s="26">
        <v>2.3759600000000001</v>
      </c>
      <c r="C469" s="12">
        <v>3.7530000000000001</v>
      </c>
      <c r="D469" s="12">
        <f t="shared" si="9"/>
        <v>3.7271455647401472</v>
      </c>
    </row>
    <row r="470" spans="1:5" x14ac:dyDescent="0.2">
      <c r="A470" s="13">
        <v>41852</v>
      </c>
      <c r="B470" s="26">
        <v>2.3740899999999998</v>
      </c>
      <c r="C470" s="12">
        <v>3.7050000000000001</v>
      </c>
      <c r="D470" s="12">
        <f t="shared" si="9"/>
        <v>3.6823744508422176</v>
      </c>
    </row>
    <row r="471" spans="1:5" x14ac:dyDescent="0.2">
      <c r="A471" s="13">
        <v>41883</v>
      </c>
      <c r="B471" s="26">
        <v>2.3762599999999998</v>
      </c>
      <c r="C471" s="12">
        <v>3.6419999999999999</v>
      </c>
      <c r="D471" s="12">
        <f t="shared" si="9"/>
        <v>3.6164536136618048</v>
      </c>
    </row>
    <row r="472" spans="1:5" x14ac:dyDescent="0.2">
      <c r="A472" s="13">
        <v>41913</v>
      </c>
      <c r="B472" s="26">
        <v>2.3775300000000001</v>
      </c>
      <c r="C472" s="12">
        <v>3.5150000000000001</v>
      </c>
      <c r="D472" s="12">
        <f t="shared" si="9"/>
        <v>3.4884800107674772</v>
      </c>
    </row>
    <row r="473" spans="1:5" x14ac:dyDescent="0.2">
      <c r="A473" s="13">
        <v>41944</v>
      </c>
      <c r="B473" s="26">
        <v>2.3706700000000001</v>
      </c>
      <c r="C473" s="12">
        <v>3.3839999999999999</v>
      </c>
      <c r="D473" s="12">
        <f t="shared" si="9"/>
        <v>3.3681867691412135</v>
      </c>
      <c r="E473" s="10" t="s">
        <v>182</v>
      </c>
    </row>
    <row r="474" spans="1:5" x14ac:dyDescent="0.2">
      <c r="A474" s="19">
        <v>41974</v>
      </c>
      <c r="B474" s="26">
        <v>2.3628399999999998</v>
      </c>
      <c r="C474" s="12">
        <v>3.1379999999999999</v>
      </c>
      <c r="D474" s="12">
        <f t="shared" si="9"/>
        <v>3.1336864518968701</v>
      </c>
      <c r="E474" s="10" t="s">
        <v>183</v>
      </c>
    </row>
    <row r="475" spans="1:5" x14ac:dyDescent="0.2">
      <c r="A475" s="13">
        <v>42005</v>
      </c>
      <c r="B475" s="26">
        <v>2.3467699999999998</v>
      </c>
      <c r="C475" s="12">
        <v>2.8109999999999999</v>
      </c>
      <c r="D475" s="12">
        <f t="shared" si="9"/>
        <v>2.826358404104365</v>
      </c>
      <c r="E475">
        <f t="shared" ref="E475:E498" si="10">IF($A475&gt;=DATE(YEAR($C$1),MONTH($C$1)-1,1),1,0)</f>
        <v>0</v>
      </c>
    </row>
    <row r="476" spans="1:5" x14ac:dyDescent="0.2">
      <c r="A476" s="13">
        <v>42036</v>
      </c>
      <c r="B476" s="26">
        <v>2.3518599999999998</v>
      </c>
      <c r="C476" s="12">
        <v>2.8639999999999999</v>
      </c>
      <c r="D476" s="12">
        <f t="shared" si="9"/>
        <v>2.8734157169219259</v>
      </c>
      <c r="E476">
        <f t="shared" si="10"/>
        <v>0</v>
      </c>
    </row>
    <row r="477" spans="1:5" x14ac:dyDescent="0.2">
      <c r="A477" s="13">
        <v>42064</v>
      </c>
      <c r="B477" s="26">
        <v>2.3574000000000002</v>
      </c>
      <c r="C477" s="12">
        <v>3.0190000000000001</v>
      </c>
      <c r="D477" s="12">
        <f t="shared" si="9"/>
        <v>3.0218071807923987</v>
      </c>
      <c r="E477">
        <f t="shared" si="10"/>
        <v>0</v>
      </c>
    </row>
    <row r="478" spans="1:5" x14ac:dyDescent="0.2">
      <c r="A478" s="13">
        <v>42095</v>
      </c>
      <c r="B478" s="26">
        <v>2.3566468147999999</v>
      </c>
      <c r="C478" s="12">
        <v>2.8835299999999999</v>
      </c>
      <c r="D478" s="12">
        <f t="shared" si="9"/>
        <v>2.887133649824158</v>
      </c>
      <c r="E478">
        <f t="shared" si="10"/>
        <v>1</v>
      </c>
    </row>
    <row r="479" spans="1:5" x14ac:dyDescent="0.2">
      <c r="A479" s="13">
        <v>42125</v>
      </c>
      <c r="B479" s="26">
        <v>2.3595920000000001</v>
      </c>
      <c r="C479" s="12">
        <v>2.8101050000000001</v>
      </c>
      <c r="D479" s="12">
        <f t="shared" si="9"/>
        <v>2.8101050000000001</v>
      </c>
      <c r="E479">
        <f t="shared" si="10"/>
        <v>1</v>
      </c>
    </row>
    <row r="480" spans="1:5" x14ac:dyDescent="0.2">
      <c r="A480" s="13">
        <v>42156</v>
      </c>
      <c r="B480" s="26">
        <v>2.3629120000000001</v>
      </c>
      <c r="C480" s="12">
        <v>2.7857249999999998</v>
      </c>
      <c r="D480" s="12">
        <f t="shared" si="9"/>
        <v>2.7818109282952554</v>
      </c>
      <c r="E480">
        <f t="shared" si="10"/>
        <v>1</v>
      </c>
    </row>
    <row r="481" spans="1:5" x14ac:dyDescent="0.2">
      <c r="A481" s="13">
        <v>42186</v>
      </c>
      <c r="B481" s="26">
        <v>2.3660549999999998</v>
      </c>
      <c r="C481" s="12">
        <v>2.764872</v>
      </c>
      <c r="D481" s="12">
        <f t="shared" si="9"/>
        <v>2.7573196110081972</v>
      </c>
      <c r="E481">
        <f t="shared" si="10"/>
        <v>1</v>
      </c>
    </row>
    <row r="482" spans="1:5" x14ac:dyDescent="0.2">
      <c r="A482" s="13">
        <v>42217</v>
      </c>
      <c r="B482" s="26">
        <v>2.3705430000000001</v>
      </c>
      <c r="C482" s="12">
        <v>2.7231109999999998</v>
      </c>
      <c r="D482" s="12">
        <f t="shared" si="9"/>
        <v>2.7105312709839056</v>
      </c>
      <c r="E482">
        <f t="shared" si="10"/>
        <v>1</v>
      </c>
    </row>
    <row r="483" spans="1:5" x14ac:dyDescent="0.2">
      <c r="A483" s="19">
        <v>42248</v>
      </c>
      <c r="B483" s="26">
        <v>2.3758219999999999</v>
      </c>
      <c r="C483" s="12">
        <v>2.7376290000000001</v>
      </c>
      <c r="D483" s="12">
        <f t="shared" si="9"/>
        <v>2.7189273806573055</v>
      </c>
      <c r="E483">
        <f t="shared" si="10"/>
        <v>1</v>
      </c>
    </row>
    <row r="484" spans="1:5" x14ac:dyDescent="0.2">
      <c r="A484" s="13">
        <v>42278</v>
      </c>
      <c r="B484" s="26">
        <v>2.3824960000000002</v>
      </c>
      <c r="C484" s="12">
        <v>2.8002150000000001</v>
      </c>
      <c r="D484" s="12">
        <f t="shared" si="9"/>
        <v>2.7732952803614359</v>
      </c>
      <c r="E484">
        <f t="shared" si="10"/>
        <v>1</v>
      </c>
    </row>
    <row r="485" spans="1:5" x14ac:dyDescent="0.2">
      <c r="A485" s="13">
        <v>42309</v>
      </c>
      <c r="B485" s="26">
        <v>2.3889049999999998</v>
      </c>
      <c r="C485" s="12">
        <v>2.8449800000000001</v>
      </c>
      <c r="D485" s="12">
        <f t="shared" si="9"/>
        <v>2.8100707429387106</v>
      </c>
      <c r="E485">
        <f t="shared" si="10"/>
        <v>1</v>
      </c>
    </row>
    <row r="486" spans="1:5" x14ac:dyDescent="0.2">
      <c r="A486" s="13">
        <v>42339</v>
      </c>
      <c r="B486" s="26">
        <v>2.3956529999999998</v>
      </c>
      <c r="C486" s="12">
        <v>2.862117</v>
      </c>
      <c r="D486" s="12">
        <f t="shared" si="9"/>
        <v>2.819034466287063</v>
      </c>
      <c r="E486">
        <f t="shared" si="10"/>
        <v>1</v>
      </c>
    </row>
    <row r="487" spans="1:5" x14ac:dyDescent="0.2">
      <c r="A487" s="13">
        <v>42370</v>
      </c>
      <c r="B487" s="26">
        <v>2.403877</v>
      </c>
      <c r="C487" s="12">
        <v>2.9046609999999999</v>
      </c>
      <c r="D487" s="12">
        <f t="shared" si="8"/>
        <v>2.8511503950959223</v>
      </c>
      <c r="E487">
        <f t="shared" si="10"/>
        <v>1</v>
      </c>
    </row>
    <row r="488" spans="1:5" x14ac:dyDescent="0.2">
      <c r="A488" s="13">
        <v>42401</v>
      </c>
      <c r="B488" s="26">
        <v>2.4104489999999998</v>
      </c>
      <c r="C488" s="12">
        <v>2.903842</v>
      </c>
      <c r="D488" s="12">
        <f t="shared" si="8"/>
        <v>2.842575118769989</v>
      </c>
      <c r="E488">
        <f t="shared" si="10"/>
        <v>1</v>
      </c>
    </row>
    <row r="489" spans="1:5" x14ac:dyDescent="0.2">
      <c r="A489" s="13">
        <v>42430</v>
      </c>
      <c r="B489" s="26">
        <v>2.4165070000000002</v>
      </c>
      <c r="C489" s="12">
        <v>2.928944</v>
      </c>
      <c r="D489" s="12">
        <f t="shared" si="8"/>
        <v>2.8599597811419541</v>
      </c>
      <c r="E489">
        <f t="shared" si="10"/>
        <v>1</v>
      </c>
    </row>
    <row r="490" spans="1:5" x14ac:dyDescent="0.2">
      <c r="A490" s="13">
        <v>42461</v>
      </c>
      <c r="B490" s="26">
        <v>2.4220929999999998</v>
      </c>
      <c r="C490" s="12">
        <v>2.9343379999999999</v>
      </c>
      <c r="D490" s="12">
        <f t="shared" si="8"/>
        <v>2.858618752498769</v>
      </c>
      <c r="E490">
        <f t="shared" si="10"/>
        <v>1</v>
      </c>
    </row>
    <row r="491" spans="1:5" x14ac:dyDescent="0.2">
      <c r="A491" s="13">
        <v>42491</v>
      </c>
      <c r="B491" s="26">
        <v>2.4270900000000002</v>
      </c>
      <c r="C491" s="12">
        <v>2.9496709999999999</v>
      </c>
      <c r="D491" s="12">
        <f t="shared" si="8"/>
        <v>2.867639887368</v>
      </c>
      <c r="E491">
        <f t="shared" si="10"/>
        <v>1</v>
      </c>
    </row>
    <row r="492" spans="1:5" x14ac:dyDescent="0.2">
      <c r="A492" s="19">
        <v>42522</v>
      </c>
      <c r="B492" s="26">
        <v>2.4315410000000002</v>
      </c>
      <c r="C492" s="12">
        <v>2.9690059999999998</v>
      </c>
      <c r="D492" s="12">
        <f t="shared" si="8"/>
        <v>2.8811534765615714</v>
      </c>
      <c r="E492">
        <f t="shared" si="10"/>
        <v>1</v>
      </c>
    </row>
    <row r="493" spans="1:5" x14ac:dyDescent="0.2">
      <c r="A493" s="13">
        <v>42552</v>
      </c>
      <c r="B493" s="26">
        <v>2.4348700000000001</v>
      </c>
      <c r="C493" s="12">
        <v>2.9508190000000001</v>
      </c>
      <c r="D493" s="12">
        <f t="shared" si="8"/>
        <v>2.8595895903469182</v>
      </c>
      <c r="E493">
        <f t="shared" si="10"/>
        <v>1</v>
      </c>
    </row>
    <row r="494" spans="1:5" x14ac:dyDescent="0.2">
      <c r="A494" s="13">
        <v>42583</v>
      </c>
      <c r="B494" s="26">
        <v>2.4386610000000002</v>
      </c>
      <c r="C494" s="12">
        <v>2.929395</v>
      </c>
      <c r="D494" s="12">
        <f t="shared" si="8"/>
        <v>2.8344148722762204</v>
      </c>
      <c r="E494">
        <f t="shared" si="10"/>
        <v>1</v>
      </c>
    </row>
    <row r="495" spans="1:5" x14ac:dyDescent="0.2">
      <c r="A495" s="13">
        <v>42614</v>
      </c>
      <c r="B495" s="26">
        <v>2.4423379999999999</v>
      </c>
      <c r="C495" s="12">
        <v>2.9460389999999999</v>
      </c>
      <c r="D495" s="12">
        <f t="shared" si="8"/>
        <v>2.846227694974242</v>
      </c>
      <c r="E495">
        <f t="shared" si="10"/>
        <v>1</v>
      </c>
    </row>
    <row r="496" spans="1:5" x14ac:dyDescent="0.2">
      <c r="A496" s="13">
        <v>42644</v>
      </c>
      <c r="B496" s="26">
        <v>2.445824</v>
      </c>
      <c r="C496" s="12">
        <v>2.9765380000000001</v>
      </c>
      <c r="D496" s="12">
        <f t="shared" si="8"/>
        <v>2.8715947069355772</v>
      </c>
      <c r="E496">
        <f t="shared" si="10"/>
        <v>1</v>
      </c>
    </row>
    <row r="497" spans="1:5" x14ac:dyDescent="0.2">
      <c r="A497" s="13">
        <v>42675</v>
      </c>
      <c r="B497" s="26">
        <v>2.4493330000000002</v>
      </c>
      <c r="C497" s="12">
        <v>2.983212</v>
      </c>
      <c r="D497" s="12">
        <f t="shared" si="8"/>
        <v>2.8739102316851159</v>
      </c>
      <c r="E497">
        <f t="shared" si="10"/>
        <v>1</v>
      </c>
    </row>
    <row r="498" spans="1:5" x14ac:dyDescent="0.2">
      <c r="A498" s="13">
        <v>42705</v>
      </c>
      <c r="B498" s="26">
        <v>2.452785</v>
      </c>
      <c r="C498" s="12">
        <v>2.9892089999999998</v>
      </c>
      <c r="D498" s="12">
        <f t="shared" si="8"/>
        <v>2.8756346939205839</v>
      </c>
      <c r="E498">
        <f t="shared" si="10"/>
        <v>1</v>
      </c>
    </row>
    <row r="499" spans="1:5" x14ac:dyDescent="0.2">
      <c r="A499" s="15" t="str">
        <f>"Base CPI ("&amp;TEXT('Notes and Sources'!$G$7,"m/yyyy")&amp;")"</f>
        <v>Base CPI (5/2015)</v>
      </c>
      <c r="B499" s="28">
        <v>2.3595920000000001</v>
      </c>
      <c r="C499" s="16"/>
      <c r="D499" s="16"/>
      <c r="E499" s="20"/>
    </row>
    <row r="500" spans="1:5" x14ac:dyDescent="0.2">
      <c r="A500" s="42" t="str">
        <f>A1&amp;" "&amp;TEXT(C1,"Mmmm yyyy")</f>
        <v>EIA Short-Term Energy Outlook, May 2015</v>
      </c>
      <c r="B500" s="42"/>
      <c r="C500" s="42"/>
      <c r="D500" s="42"/>
      <c r="E500" s="42"/>
    </row>
    <row r="501" spans="1:5" x14ac:dyDescent="0.2">
      <c r="A501" s="37" t="s">
        <v>184</v>
      </c>
      <c r="B501" s="37"/>
      <c r="C501" s="37"/>
      <c r="D501" s="37"/>
      <c r="E501" s="37"/>
    </row>
    <row r="502" spans="1:5" x14ac:dyDescent="0.2">
      <c r="A502" s="37" t="s">
        <v>207</v>
      </c>
      <c r="B502" s="37"/>
      <c r="C502" s="37"/>
      <c r="D502" s="37"/>
      <c r="E502" s="37"/>
    </row>
    <row r="503" spans="1:5" x14ac:dyDescent="0.2">
      <c r="A503" s="34" t="str">
        <f>"Real Price ("&amp;TEXT($C$1,"mmm yyyy")&amp;" $)"</f>
        <v>Real Price (May 2015 $)</v>
      </c>
      <c r="B503" s="34"/>
      <c r="C503" s="34"/>
      <c r="D503" s="34"/>
      <c r="E503" s="34"/>
    </row>
    <row r="504" spans="1:5" x14ac:dyDescent="0.2">
      <c r="A504" s="38" t="s">
        <v>167</v>
      </c>
      <c r="B504" s="38"/>
      <c r="C504" s="38"/>
      <c r="D504" s="38"/>
      <c r="E504" s="38"/>
    </row>
  </sheetData>
  <mergeCells count="7">
    <mergeCell ref="A502:E502"/>
    <mergeCell ref="A504:E504"/>
    <mergeCell ref="C39:D39"/>
    <mergeCell ref="A1:B1"/>
    <mergeCell ref="C1:D1"/>
    <mergeCell ref="A500:E500"/>
    <mergeCell ref="A501:E501"/>
  </mergeCells>
  <phoneticPr fontId="3" type="noConversion"/>
  <conditionalFormatting sqref="B427:D436 B451:D460 B439:D447 B463:D472 B475:D498">
    <cfRule type="expression" dxfId="24" priority="2" stopIfTrue="1">
      <formula>$E427=1</formula>
    </cfRule>
  </conditionalFormatting>
  <conditionalFormatting sqref="B437:D438 B449:D450 B461:D462">
    <cfRule type="expression" dxfId="23" priority="3" stopIfTrue="1">
      <formula>#REF!=1</formula>
    </cfRule>
  </conditionalFormatting>
  <conditionalFormatting sqref="B448:D448">
    <cfRule type="expression" dxfId="22" priority="9" stopIfTrue="1">
      <formula>#REF!=1</formula>
    </cfRule>
  </conditionalFormatting>
  <conditionalFormatting sqref="B462:D462">
    <cfRule type="expression" dxfId="21" priority="13" stopIfTrue="1">
      <formula>#REF!=1</formula>
    </cfRule>
  </conditionalFormatting>
  <conditionalFormatting sqref="B473:D474">
    <cfRule type="expression" dxfId="20" priority="37" stopIfTrue="1">
      <formula>#REF!=1</formula>
    </cfRule>
  </conditionalFormatting>
  <hyperlinks>
    <hyperlink ref="A3" location="Contents!B4" display="Return to Contents"/>
    <hyperlink ref="A50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0" si="0">C41*$B$91/B41</f>
        <v>7.3472325748502989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C42*$B$91/B42</f>
        <v>7.051654252873564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6.7508762942779299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6.6287507216494861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6.7000760493827158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6.8303978947368424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6.8555713513513519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6.844252657200812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7.4963350116117056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8.2060752225304814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9.147717129452035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9.2587388222799412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9.6876015982075216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10.540115589765488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10.908662630742189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12.351346598124207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14.307531005985789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13.892255922427736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13.421969301627254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12.540866148451313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11.518181007903442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10.913782153957138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10.731268863880425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10.468040335837996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10.092980115128457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9.9068229080488663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10.07080139787384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10.196904045590802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9.3901493538742695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9.5512027282060661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10.210494198914416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9.8802354400613339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9.4831750951042935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10.64523964235331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12.835814306132281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10.35954508339786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12.351960889942399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13.428618162743579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15.346712971053918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16.076195042836737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14.889545539458227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15.232481695578118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13.353746030767754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12.325118241105027</v>
      </c>
    </row>
    <row r="85" spans="1:5" x14ac:dyDescent="0.2">
      <c r="A85" s="14">
        <v>2011</v>
      </c>
      <c r="B85" s="26">
        <v>2.2492966666999998</v>
      </c>
      <c r="C85" s="12">
        <v>11.026940066</v>
      </c>
      <c r="D85" s="12">
        <f t="shared" si="0"/>
        <v>11.567651323818625</v>
      </c>
    </row>
    <row r="86" spans="1:5" x14ac:dyDescent="0.2">
      <c r="A86" s="14">
        <v>2012</v>
      </c>
      <c r="B86" s="26">
        <v>2.2959999999999998</v>
      </c>
      <c r="C86" s="12">
        <v>10.652290561999999</v>
      </c>
      <c r="D86" s="12">
        <f t="shared" si="0"/>
        <v>10.94732560617191</v>
      </c>
    </row>
    <row r="87" spans="1:5" x14ac:dyDescent="0.2">
      <c r="A87" s="14">
        <v>2013</v>
      </c>
      <c r="B87" s="26">
        <v>2.3296174999999999</v>
      </c>
      <c r="C87" s="12">
        <v>10.300315667</v>
      </c>
      <c r="D87" s="12">
        <f>C87*$B$91/B87</f>
        <v>10.432846785074316</v>
      </c>
      <c r="E87" s="10" t="s">
        <v>182</v>
      </c>
    </row>
    <row r="88" spans="1:5" x14ac:dyDescent="0.2">
      <c r="A88" s="14">
        <v>2014</v>
      </c>
      <c r="B88" s="26">
        <v>2.3671224999999998</v>
      </c>
      <c r="C88" s="12">
        <v>10.942295259</v>
      </c>
      <c r="D88" s="12">
        <f>C88*$B$91/B88</f>
        <v>10.907484659021376</v>
      </c>
      <c r="E88" s="10" t="s">
        <v>183</v>
      </c>
    </row>
    <row r="89" spans="1:5" x14ac:dyDescent="0.2">
      <c r="A89" s="14">
        <v>2015</v>
      </c>
      <c r="B89" s="27">
        <v>2.3678879012</v>
      </c>
      <c r="C89" s="21">
        <v>10.429110031</v>
      </c>
      <c r="D89" s="21">
        <f t="shared" ref="D89" si="2">C89*$B$91/B89</f>
        <v>10.392571617852461</v>
      </c>
      <c r="E89">
        <v>1</v>
      </c>
    </row>
    <row r="90" spans="1:5" x14ac:dyDescent="0.2">
      <c r="A90" s="14">
        <v>2016</v>
      </c>
      <c r="B90" s="27">
        <v>2.4312806667000002</v>
      </c>
      <c r="C90" s="21">
        <v>10.527284141000001</v>
      </c>
      <c r="D90" s="21">
        <f t="shared" si="0"/>
        <v>10.21687696572941</v>
      </c>
      <c r="E90">
        <v>1</v>
      </c>
    </row>
    <row r="91" spans="1:5" x14ac:dyDescent="0.2">
      <c r="A91" s="15" t="str">
        <f>"Base CPI ("&amp;TEXT('Notes and Sources'!$G$7,"m/yyyy")&amp;")"</f>
        <v>Base CPI (5/2015)</v>
      </c>
      <c r="B91" s="28">
        <v>2.3595920000000001</v>
      </c>
      <c r="C91" s="16"/>
      <c r="D91" s="16"/>
      <c r="E91" s="20"/>
    </row>
    <row r="92" spans="1:5" x14ac:dyDescent="0.2">
      <c r="A92" s="42" t="str">
        <f>A1&amp;" "&amp;TEXT(C1,"Mmmm yyyy")</f>
        <v>EIA Short-Term Energy Outlook, May 2015</v>
      </c>
      <c r="B92" s="42"/>
      <c r="C92" s="42"/>
      <c r="D92" s="42"/>
      <c r="E92" s="42"/>
    </row>
    <row r="93" spans="1:5" x14ac:dyDescent="0.2">
      <c r="A93" s="37" t="s">
        <v>184</v>
      </c>
      <c r="B93" s="37"/>
      <c r="C93" s="37"/>
      <c r="D93" s="37"/>
      <c r="E93" s="37"/>
    </row>
    <row r="94" spans="1:5" x14ac:dyDescent="0.2">
      <c r="A94" s="37" t="str">
        <f>"Real Price ("&amp;TEXT($C$1,"mmm yyyy")&amp;" $)"</f>
        <v>Real Price (May 2015 $)</v>
      </c>
      <c r="B94" s="37"/>
      <c r="C94" s="37"/>
      <c r="D94" s="37"/>
      <c r="E94" s="37"/>
    </row>
    <row r="95" spans="1:5" x14ac:dyDescent="0.2">
      <c r="A95" s="38" t="s">
        <v>167</v>
      </c>
      <c r="B95" s="38"/>
      <c r="C95" s="38"/>
      <c r="D95" s="38"/>
      <c r="E95" s="38"/>
    </row>
  </sheetData>
  <mergeCells count="7">
    <mergeCell ref="A94:E94"/>
    <mergeCell ref="A95:E95"/>
    <mergeCell ref="C39:D39"/>
    <mergeCell ref="A1:B1"/>
    <mergeCell ref="C1:D1"/>
    <mergeCell ref="A92:E92"/>
    <mergeCell ref="A93:E93"/>
  </mergeCells>
  <phoneticPr fontId="3" type="noConversion"/>
  <hyperlinks>
    <hyperlink ref="A3" location="Contents!B4" display="Return to Contents"/>
    <hyperlink ref="A9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C41*$B$185/B41</f>
        <v>10.705969016523811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11.062131792903596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11.161903368608304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11.410159590520621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C45*$B$185/B45</f>
        <v>11.719811691799809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12.321236118565672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12.788833486598309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13.747705450527908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14.210247901347104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14.604957966039152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14.600051762437745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14.418920947472685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13.434562333945985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14.145025827960501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16.201510329466625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14.01881122682804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13.172513771334323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14.119991417786833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15.549727591581771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12.876233364446088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12.201896228040651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13.289649208340178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14.772462662270893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11.911703296602468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11.251223484432277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12.140778405388998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13.941138710033719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10.956046381998815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C69*$B$185/B69</f>
        <v>10.374581010785413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11.503270708465042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13.511354364494082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10.879337287592142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10.495314239125406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11.177686459406116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13.111512283199332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10.303071100333948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10.225809744638481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10.827973997067522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12.564704843133855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10.11211761945329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9.7399364439118976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10.838394079976846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12.364748084956954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9.6376434980914976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9.4015162195382747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10.152170229040994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12.209538241864275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9.9051271040361666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9.4202401583133906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10.627077812195006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12.881633065744136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10.073560864129151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9.7542765253401402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11.005147155165895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12.755415740342224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9.8735583858767537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9.0962799129460787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10.053097584809082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12.165990149537686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8.7861214110573638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C101*$B$185/B101</f>
        <v>8.800330255149289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10.137531697954193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12.649761933779759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9.7126961667590255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9.9003640005118214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10.257699806134003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13.01107277034219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9.9730115705434503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9.2837998547833998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10.734060874402648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12.851319674873118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9.5294268917188649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8.7457607173820779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9.9957998483328812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12.495096255277803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9.6549144163486069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9.1082226682050091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10.951309471732335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13.989157576920087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11.772681070782697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13.534205665980938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14.262135038446011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14.281947886166215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10.220145591525513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9.6026539618877802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10.913086346925949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13.501142891117539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10.441603335026494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11.258895638163049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13.829303660652068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16.152856377343191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12.460898656266377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C133*$B$185/B133</f>
        <v>12.433982002912069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14.237822578364691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16.855352821575515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13.920696008336005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13.336654603275544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15.256667545090778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18.766979476103053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18.037983420343156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16.632588456285426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16.371276032514313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18.419184127153418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14.577783953810151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14.233324762316549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16.257751497273674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18.702081747167689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14.414535554637567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13.979534772721555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17.385888918084131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21.321678181895933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14.931309862196173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13.645352501243499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13.8157120915024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16.674343946360775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11.907253144155215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11.628704007402488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14.033000429822861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17.483212939372073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11.501451826706282</v>
      </c>
    </row>
    <row r="161" spans="1:5" x14ac:dyDescent="0.2">
      <c r="A161" s="14" t="s">
        <v>163</v>
      </c>
      <c r="B161" s="26">
        <v>2.2203200000000001</v>
      </c>
      <c r="C161" s="12">
        <v>10.114185715</v>
      </c>
      <c r="D161" s="12">
        <f t="shared" si="4"/>
        <v>10.748609074200241</v>
      </c>
    </row>
    <row r="162" spans="1:5" x14ac:dyDescent="0.2">
      <c r="A162" s="14" t="s">
        <v>164</v>
      </c>
      <c r="B162" s="26">
        <v>2.2458999999999998</v>
      </c>
      <c r="C162" s="12">
        <v>12.312851985</v>
      </c>
      <c r="D162" s="12">
        <f t="shared" si="4"/>
        <v>12.936153453399582</v>
      </c>
    </row>
    <row r="163" spans="1:5" x14ac:dyDescent="0.2">
      <c r="A163" s="14" t="s">
        <v>165</v>
      </c>
      <c r="B163" s="26">
        <v>2.2605900000000001</v>
      </c>
      <c r="C163" s="12">
        <v>16.131138433</v>
      </c>
      <c r="D163" s="12">
        <f t="shared" si="4"/>
        <v>16.837597794115403</v>
      </c>
    </row>
    <row r="164" spans="1:5" x14ac:dyDescent="0.2">
      <c r="A164" s="14" t="s">
        <v>166</v>
      </c>
      <c r="B164" s="26">
        <v>2.2703766666999998</v>
      </c>
      <c r="C164" s="12">
        <v>10.638284912</v>
      </c>
      <c r="D164" s="12">
        <f t="shared" si="4"/>
        <v>11.056320451249952</v>
      </c>
    </row>
    <row r="165" spans="1:5" x14ac:dyDescent="0.2">
      <c r="A165" s="14" t="s">
        <v>213</v>
      </c>
      <c r="B165" s="26">
        <v>2.2830333333000001</v>
      </c>
      <c r="C165" s="12">
        <v>9.7378654604000001</v>
      </c>
      <c r="D165" s="12">
        <f t="shared" ref="D165:D184" si="5">C165*$B$185/B165</f>
        <v>10.064412596299501</v>
      </c>
    </row>
    <row r="166" spans="1:5" x14ac:dyDescent="0.2">
      <c r="A166" s="14" t="s">
        <v>214</v>
      </c>
      <c r="B166" s="26">
        <v>2.2886099999999998</v>
      </c>
      <c r="C166" s="12">
        <v>12.127978689000001</v>
      </c>
      <c r="D166" s="12">
        <f t="shared" si="5"/>
        <v>12.50413197999436</v>
      </c>
    </row>
    <row r="167" spans="1:5" x14ac:dyDescent="0.2">
      <c r="A167" s="14" t="s">
        <v>215</v>
      </c>
      <c r="B167" s="26">
        <v>2.2986633332999999</v>
      </c>
      <c r="C167" s="12">
        <v>15.203059949</v>
      </c>
      <c r="D167" s="12">
        <f t="shared" si="5"/>
        <v>15.606034216276857</v>
      </c>
    </row>
    <row r="168" spans="1:5" x14ac:dyDescent="0.2">
      <c r="A168" s="18" t="s">
        <v>216</v>
      </c>
      <c r="B168" s="26">
        <v>2.3136933332999998</v>
      </c>
      <c r="C168" s="12">
        <v>10.189924952</v>
      </c>
      <c r="D168" s="12">
        <f t="shared" si="5"/>
        <v>10.392071002359572</v>
      </c>
    </row>
    <row r="169" spans="1:5" x14ac:dyDescent="0.2">
      <c r="A169" s="14" t="s">
        <v>243</v>
      </c>
      <c r="B169" s="26">
        <v>2.3216399999999999</v>
      </c>
      <c r="C169" s="12">
        <v>9.2403961382999995</v>
      </c>
      <c r="D169" s="12">
        <f t="shared" ref="D169:D180" si="6">C169*$B$185/B169</f>
        <v>9.391449494651873</v>
      </c>
    </row>
    <row r="170" spans="1:5" x14ac:dyDescent="0.2">
      <c r="A170" s="14" t="s">
        <v>244</v>
      </c>
      <c r="B170" s="26">
        <v>2.3208166666999999</v>
      </c>
      <c r="C170" s="12">
        <v>11.895508001</v>
      </c>
      <c r="D170" s="12">
        <f t="shared" si="6"/>
        <v>12.094253681402</v>
      </c>
    </row>
    <row r="171" spans="1:5" x14ac:dyDescent="0.2">
      <c r="A171" s="14" t="s">
        <v>245</v>
      </c>
      <c r="B171" s="26">
        <v>2.3338866666999998</v>
      </c>
      <c r="C171" s="12">
        <v>16.128243607999998</v>
      </c>
      <c r="D171" s="12">
        <f t="shared" si="6"/>
        <v>16.305879430425531</v>
      </c>
    </row>
    <row r="172" spans="1:5" x14ac:dyDescent="0.2">
      <c r="A172" s="14" t="s">
        <v>246</v>
      </c>
      <c r="B172" s="26">
        <v>2.3421266667</v>
      </c>
      <c r="C172" s="12">
        <v>9.8962408158000006</v>
      </c>
      <c r="D172" s="12">
        <f t="shared" si="6"/>
        <v>9.970037483897606</v>
      </c>
    </row>
    <row r="173" spans="1:5" x14ac:dyDescent="0.2">
      <c r="A173" s="14" t="s">
        <v>247</v>
      </c>
      <c r="B173" s="26">
        <v>2.3542466666999999</v>
      </c>
      <c r="C173" s="12">
        <v>9.8236021832000002</v>
      </c>
      <c r="D173" s="12">
        <f t="shared" si="6"/>
        <v>9.8459067397354545</v>
      </c>
      <c r="E173" s="22"/>
    </row>
    <row r="174" spans="1:5" x14ac:dyDescent="0.2">
      <c r="A174" s="14" t="s">
        <v>248</v>
      </c>
      <c r="B174" s="26">
        <v>2.3684599999999998</v>
      </c>
      <c r="C174" s="12">
        <v>13.110653483</v>
      </c>
      <c r="D174" s="12">
        <f t="shared" si="6"/>
        <v>13.06156450742632</v>
      </c>
      <c r="E174" s="22"/>
    </row>
    <row r="175" spans="1:5" x14ac:dyDescent="0.2">
      <c r="A175" s="14" t="s">
        <v>249</v>
      </c>
      <c r="B175" s="26">
        <v>2.3754366667000002</v>
      </c>
      <c r="C175" s="12">
        <v>16.918785873000001</v>
      </c>
      <c r="D175" s="12">
        <f t="shared" si="6"/>
        <v>16.805933980594563</v>
      </c>
      <c r="E175" s="10" t="s">
        <v>182</v>
      </c>
    </row>
    <row r="176" spans="1:5" x14ac:dyDescent="0.2">
      <c r="A176" s="18" t="s">
        <v>250</v>
      </c>
      <c r="B176" s="26">
        <v>2.3703466667000002</v>
      </c>
      <c r="C176" s="12">
        <v>10.522559104000001</v>
      </c>
      <c r="D176" s="12">
        <f t="shared" si="6"/>
        <v>10.474816460451526</v>
      </c>
      <c r="E176" s="10" t="s">
        <v>183</v>
      </c>
    </row>
    <row r="177" spans="1:5" x14ac:dyDescent="0.2">
      <c r="A177" s="14" t="s">
        <v>251</v>
      </c>
      <c r="B177" s="26">
        <v>2.3520099999999999</v>
      </c>
      <c r="C177" s="12">
        <v>9.4204495641000001</v>
      </c>
      <c r="D177" s="12">
        <f t="shared" si="6"/>
        <v>9.450817567890379</v>
      </c>
      <c r="E177" s="22">
        <f>MAX('Natural Gas-M'!E449:E451)</f>
        <v>1</v>
      </c>
    </row>
    <row r="178" spans="1:5" x14ac:dyDescent="0.2">
      <c r="A178" s="14" t="s">
        <v>252</v>
      </c>
      <c r="B178" s="26">
        <v>2.3597169383000001</v>
      </c>
      <c r="C178" s="12">
        <v>11.852501298</v>
      </c>
      <c r="D178" s="12">
        <f t="shared" si="6"/>
        <v>11.851873751814741</v>
      </c>
      <c r="E178" s="22">
        <f>MAX('Natural Gas-M'!E452:E454)</f>
        <v>1</v>
      </c>
    </row>
    <row r="179" spans="1:5" x14ac:dyDescent="0.2">
      <c r="A179" s="14" t="s">
        <v>253</v>
      </c>
      <c r="B179" s="26">
        <v>2.3708066667000001</v>
      </c>
      <c r="C179" s="12">
        <v>15.855733020000001</v>
      </c>
      <c r="D179" s="12">
        <f t="shared" si="6"/>
        <v>15.780730379084117</v>
      </c>
      <c r="E179" s="22">
        <f>MAX('Natural Gas-M'!E455:E457)</f>
        <v>1</v>
      </c>
    </row>
    <row r="180" spans="1:5" x14ac:dyDescent="0.2">
      <c r="A180" s="18" t="s">
        <v>254</v>
      </c>
      <c r="B180" s="26">
        <v>2.3890180000000001</v>
      </c>
      <c r="C180" s="12">
        <v>10.135400777999999</v>
      </c>
      <c r="D180" s="12">
        <f t="shared" si="6"/>
        <v>10.010561072609153</v>
      </c>
      <c r="E180" s="22">
        <f>MAX('Natural Gas-M'!E458:E460)</f>
        <v>1</v>
      </c>
    </row>
    <row r="181" spans="1:5" x14ac:dyDescent="0.2">
      <c r="A181" s="14" t="s">
        <v>259</v>
      </c>
      <c r="B181" s="26">
        <v>2.4102776666999999</v>
      </c>
      <c r="C181" s="12">
        <v>9.2009086705000005</v>
      </c>
      <c r="D181" s="12">
        <f t="shared" si="5"/>
        <v>9.0074230000923237</v>
      </c>
      <c r="E181" s="22">
        <f>MAX('Natural Gas-M'!E461:E463)</f>
        <v>1</v>
      </c>
    </row>
    <row r="182" spans="1:5" x14ac:dyDescent="0.2">
      <c r="A182" s="14" t="s">
        <v>260</v>
      </c>
      <c r="B182" s="26">
        <v>2.4269080000000001</v>
      </c>
      <c r="C182" s="12">
        <v>12.124239314</v>
      </c>
      <c r="D182" s="12">
        <f t="shared" si="5"/>
        <v>11.787945027747195</v>
      </c>
      <c r="E182" s="22">
        <f>MAX('Natural Gas-M'!E464:E466)</f>
        <v>1</v>
      </c>
    </row>
    <row r="183" spans="1:5" x14ac:dyDescent="0.2">
      <c r="A183" s="14" t="s">
        <v>261</v>
      </c>
      <c r="B183" s="26">
        <v>2.4386230000000002</v>
      </c>
      <c r="C183" s="12">
        <v>16.283919057999999</v>
      </c>
      <c r="D183" s="12">
        <f t="shared" si="5"/>
        <v>15.756189102581386</v>
      </c>
      <c r="E183" s="22">
        <f>MAX('Natural Gas-M'!E467:E469)</f>
        <v>1</v>
      </c>
    </row>
    <row r="184" spans="1:5" x14ac:dyDescent="0.2">
      <c r="A184" s="18" t="s">
        <v>262</v>
      </c>
      <c r="B184" s="26">
        <v>2.4493140000000002</v>
      </c>
      <c r="C184" s="12">
        <v>10.400683986000001</v>
      </c>
      <c r="D184" s="12">
        <f t="shared" si="5"/>
        <v>10.019691525012192</v>
      </c>
      <c r="E184" s="22">
        <f>MAX('Natural Gas-M'!E470:E472)</f>
        <v>1</v>
      </c>
    </row>
    <row r="185" spans="1:5" x14ac:dyDescent="0.2">
      <c r="A185" s="15" t="str">
        <f>"Base CPI ("&amp;TEXT('Notes and Sources'!$G$7,"m/yyyy")&amp;")"</f>
        <v>Base CPI (5/2015)</v>
      </c>
      <c r="B185" s="28">
        <v>2.3595920000000001</v>
      </c>
      <c r="C185" s="16"/>
      <c r="D185" s="16"/>
      <c r="E185" s="20"/>
    </row>
    <row r="186" spans="1:5" x14ac:dyDescent="0.2">
      <c r="A186" s="42" t="str">
        <f>A1&amp;" "&amp;TEXT(C1,"Mmmm yyyy")</f>
        <v>EIA Short-Term Energy Outlook, May 2015</v>
      </c>
      <c r="B186" s="42"/>
      <c r="C186" s="42"/>
      <c r="D186" s="42"/>
      <c r="E186" s="42"/>
    </row>
    <row r="187" spans="1:5" x14ac:dyDescent="0.2">
      <c r="A187" s="37" t="s">
        <v>184</v>
      </c>
      <c r="B187" s="37"/>
      <c r="C187" s="37"/>
      <c r="D187" s="37"/>
      <c r="E187" s="37"/>
    </row>
    <row r="188" spans="1:5" x14ac:dyDescent="0.2">
      <c r="A188" s="37" t="s">
        <v>207</v>
      </c>
      <c r="B188" s="37"/>
      <c r="C188" s="37"/>
      <c r="D188" s="37"/>
      <c r="E188" s="37"/>
    </row>
    <row r="189" spans="1:5" x14ac:dyDescent="0.2">
      <c r="A189" s="34" t="str">
        <f>"Real Price ("&amp;TEXT($C$1,"mmm yyyy")&amp;" $)"</f>
        <v>Real Price (May 2015 $)</v>
      </c>
      <c r="B189" s="34"/>
      <c r="C189" s="34"/>
      <c r="D189" s="34"/>
      <c r="E189" s="34"/>
    </row>
    <row r="190" spans="1:5" x14ac:dyDescent="0.2">
      <c r="A190" s="38" t="s">
        <v>167</v>
      </c>
      <c r="B190" s="38"/>
      <c r="C190" s="38"/>
      <c r="D190" s="38"/>
      <c r="E190" s="38"/>
    </row>
  </sheetData>
  <mergeCells count="7">
    <mergeCell ref="A188:E188"/>
    <mergeCell ref="A190:E190"/>
    <mergeCell ref="C39:D39"/>
    <mergeCell ref="A1:B1"/>
    <mergeCell ref="C1:D1"/>
    <mergeCell ref="A186:E186"/>
    <mergeCell ref="A187:E187"/>
  </mergeCells>
  <phoneticPr fontId="3" type="noConversion"/>
  <conditionalFormatting sqref="B161:D162 B173:D174 B177:D184">
    <cfRule type="expression" dxfId="19" priority="2" stopIfTrue="1">
      <formula>$E161=1</formula>
    </cfRule>
  </conditionalFormatting>
  <conditionalFormatting sqref="B163:D164 B167:D168 B171:D172">
    <cfRule type="expression" dxfId="18" priority="3" stopIfTrue="1">
      <formula>#REF!=1</formula>
    </cfRule>
  </conditionalFormatting>
  <conditionalFormatting sqref="B166:D166 B169:D170">
    <cfRule type="expression" dxfId="17" priority="9" stopIfTrue="1">
      <formula>#REF!=1</formula>
    </cfRule>
  </conditionalFormatting>
  <conditionalFormatting sqref="B165:D165">
    <cfRule type="expression" dxfId="16" priority="16" stopIfTrue="1">
      <formula>$E169=1</formula>
    </cfRule>
  </conditionalFormatting>
  <conditionalFormatting sqref="B169:D172">
    <cfRule type="expression" dxfId="15" priority="17" stopIfTrue="1">
      <formula>#REF!=1</formula>
    </cfRule>
  </conditionalFormatting>
  <conditionalFormatting sqref="B175:D176">
    <cfRule type="expression" dxfId="14" priority="43" stopIfTrue="1">
      <formula>#REF!=1</formula>
    </cfRule>
  </conditionalFormatting>
  <hyperlinks>
    <hyperlink ref="A3" location="Contents!B4" display="Return to Contents"/>
    <hyperlink ref="A19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8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C41*$B$473/B41</f>
        <v>10.661459266055047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10.698604636363637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10.812577336343116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10.884313265993267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11.285005217391305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11.211321104972376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11.140368786885247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11.004604772234273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11.329082964554242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11.368483940042825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11.395470959488275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11.409291817215729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C53*$B$473/B53</f>
        <v>11.62299025423729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11.685835776135166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11.910084223864839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12.071175915789476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12.720636746611053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12.649359175257734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12.657093497435898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12.631183377686797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13.065908618219039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13.613955881753315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13.676002612244897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13.86290489252815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14.123809111338101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14.133474530612245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14.431755351681959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14.472801133603239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14.79502241935484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14.717777062374246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14.682431182364731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14.567710849150851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14.547683745019922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15.683796031746034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14.703689020771515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13.82246201183432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13.357925328109699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13.430816062378168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13.575106550048593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13.613909312681512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14.294339942028987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15.381718341369336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16.115945360230548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16.340852643678165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16.15881054441261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15.266627592768794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14.13962537511871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13.531309573459717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13.327118486281931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13.007722596425213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13.23404127340824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13.473931887850467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C93*$B$473/B93</f>
        <v>14.505327686567163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15.276986344186049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15.489615078922935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15.767060537534755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15.410471341350604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14.135804608294931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13.269999045871559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12.282807671232877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12.087809790718836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12.195885724703739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12.34946867094409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12.78564570377185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13.378237211009173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14.386177915904936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14.739369205479454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14.941212116788321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14.650921236363635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13.660795789473683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12.097183623188405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11.24426512635379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11.22606606822262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11.270323148479426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11.272204206773619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11.431563726708076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12.487044389380534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13.61702872246696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14.058026151142357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14.120393070866143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13.659713060156932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12.003141913043478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11.08231251299827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10.471199792387544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10.333385655172416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10.335906437177281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10.49157644635193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10.771175085324233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11.787919182978724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12.997752542372883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13.420801755274264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13.721324907563027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13.407221489539749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11.709401501251042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10.905512485453032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10.537034697597347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10.532502244224423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10.439642236842106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10.523548608837972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10.619122404549147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11.3115445109135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12.510971281224817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13.115161959839357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13.399450152610441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12.856751282051283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11.402813014354068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10.420438061953933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9.9016924782264457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10.049085929411765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10.4153865625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10.275050699844478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10.324359100077579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10.966345468628971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11.916030423402619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12.729139984674331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12.694461519756839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C157*$B$473/B157</f>
        <v>12.287686641509437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10.860490914542728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10.041943515332836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9.8814508494783908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9.7046322791388278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9.7324417804154297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9.8024593471810082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10.304657883049593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10.92790395280236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12.092908999999999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12.525587488986785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12.713467877013178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11.918523094890512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10.662879300291545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9.4349433381712622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9.4076352532561511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9.4349557194504712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9.4315582106782117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9.3298030194104964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9.5128457962697297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10.387609735146745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11.520063725910065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12.209419103202846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12.485057102272728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11.956826931254431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10.857120564573041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9.9963010837438411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9.5179607027406892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9.4681107563025222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9.4482614675052421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9.3362781856245647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9.8781250625869266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11.094336865464633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12.051415828135827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12.83487413148789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13.248261712707185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12.611612413793104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11.003866538461539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9.9717004383561658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9.7899681749829117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9.5641698974709506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9.7150209134287664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10.105662542488103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10.579692391304349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10.942107986440679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12.220740175794456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12.879174663072778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13.017346469798659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12.390623764233087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10.834538902275771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9.8762629105473962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9.5264007461692213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9.1718360132890364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9.006792524850896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9.1137680423280436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9.4197150988142297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10.145780197238659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11.596682467191602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12.091749305373526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12.546424434270767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11.913550725016332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10.176220872964171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8.6124340403383233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8.4939179207277462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C221*$B$473/B221</f>
        <v>8.6025202844214608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8.8598873806451621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8.9983154726688106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9.4776693401665604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10.31944327365729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11.790430989151247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12.985270624203824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13.103841068702291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11.95506663284718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10.515248798988621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9.4710781600504106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9.5955752608422387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9.977195784190716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10.032329167188479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9.6273716145181467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9.6361074171357117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10.078807604752971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12.225102122347069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12.915971172069826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13.191997562189055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12.939698064516129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11.23545664396285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10.010390303030304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9.5375350309023474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9.3364103209876532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9.3364103209876532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9.1616257283950606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9.9067950184956839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11.173959655596558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12.334230909090909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12.332916519607844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13.357543451652388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12.930852795107036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10.94136619890177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9.4613743814747107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9.0996431143552314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8.5959635701275054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9.0114351426836681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8.6766550485436902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9.159597637130803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10.376519036144579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11.655815903614458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12.498618692261548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12.9064457690006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12.135446340882003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10.611847424152291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10.018457719714966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9.1000852606635085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8.8780868517424683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9.0774892235294118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9.5349594853801172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9.9271307665301354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11.384480093457945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13.017493612078978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14.100167596988999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14.168482362478287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13.728041013824885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12.808826037952846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11.621871044776119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11.568217365406644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13.598559817767653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13.755348818181817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13.198172174900627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13.590393832199547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C285*$B$473/B285</f>
        <v>14.825637270163567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15.376519617332585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14.923687846674184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14.484755851183767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13.473919505895566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10.947656576576577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10.608193892957747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9.70970777903044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9.7995435903207664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9.5841854831460687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9.3854919887955202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10.080577088678194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11.226136869080781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12.586242405345212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13.515218622222223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13.647723257617729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13.351010044247788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11.211968609271523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10.387405002754823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10.214515423542355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10.570351894852136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11.026851503267974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12.535733463839044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13.111706637554585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13.920173690541279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15.567379224467505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16.377135547087644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16.421225626016263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15.692370351161536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13.578182195781505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12.461196670270271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12.096884053908356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12.298249232420828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12.448838350294592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12.649229160876537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13.271131099252933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14.581325696068015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16.338519512969825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16.8952277525119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17.13572625792812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16.54698077976818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14.456829392033544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14.081237600417319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13.650430505998957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13.423566179540712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13.330958960498961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13.245974769549457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14.471839421786267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15.527480413223142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16.798540877645841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17.990526998460748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18.662555798062215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19.655353883299799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19.48352208940231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18.628984795557798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17.390228773346795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17.664381655795285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16.543177612838516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15.561255202804206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15.601288410563029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16.891068415300548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17.620937284440043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18.281314066042388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18.733169067713444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C349*$B$473/B349</f>
        <v>18.278693451676531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14.62035459138187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14.543029900990099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14.557207168882323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14.115541735279226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14.014792905898368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14.723887182884534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15.252821470199706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16.764966496578076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18.536609706901377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18.992395254403842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18.98654206975591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18.137043333157518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16.43446409484201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14.593983740762875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13.77065680436993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13.61213253273257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13.956502917432662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14.514749709531129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15.98119494068486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17.904602691349762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20.518380009472875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22.376778792416992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21.762755791302759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19.846803784774099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16.800247194635823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15.276524186851699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14.331810745607809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13.905953334308485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13.600337519099222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13.302859907291936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12.956684747706962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14.244703889739089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15.665432245449043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16.779975336009613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17.096349936178605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16.177985648171742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12.838262501789764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12.469556404614378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11.312301821511225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11.456858088722138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11.608948081056328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11.930783600870473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12.99168651766535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14.247248856367069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16.143507622042456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17.577255265274239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18.02802219132446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16.896311057152676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14.403061172871915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11.701788278154744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10.681051634674699</v>
      </c>
    </row>
    <row r="401" spans="1:4" x14ac:dyDescent="0.2">
      <c r="A401" s="13">
        <v>40544</v>
      </c>
      <c r="B401" s="26">
        <v>2.2114799999999999</v>
      </c>
      <c r="C401" s="12">
        <v>9.9</v>
      </c>
      <c r="D401" s="12">
        <f t="shared" si="6"/>
        <v>10.563044115253136</v>
      </c>
    </row>
    <row r="402" spans="1:4" x14ac:dyDescent="0.2">
      <c r="A402" s="13">
        <v>40575</v>
      </c>
      <c r="B402" s="26">
        <v>2.2190400000000001</v>
      </c>
      <c r="C402" s="12">
        <v>10.14</v>
      </c>
      <c r="D402" s="12">
        <f t="shared" si="6"/>
        <v>10.782258490157908</v>
      </c>
    </row>
    <row r="403" spans="1:4" x14ac:dyDescent="0.2">
      <c r="A403" s="13">
        <v>40603</v>
      </c>
      <c r="B403" s="26">
        <v>2.2304400000000002</v>
      </c>
      <c r="C403" s="12">
        <v>10.43</v>
      </c>
      <c r="D403" s="12">
        <f t="shared" si="6"/>
        <v>11.033941536199135</v>
      </c>
    </row>
    <row r="404" spans="1:4" x14ac:dyDescent="0.2">
      <c r="A404" s="13">
        <v>40634</v>
      </c>
      <c r="B404" s="26">
        <v>2.2406000000000001</v>
      </c>
      <c r="C404" s="12">
        <v>11.27</v>
      </c>
      <c r="D404" s="12">
        <f t="shared" si="6"/>
        <v>11.868518182629652</v>
      </c>
    </row>
    <row r="405" spans="1:4" x14ac:dyDescent="0.2">
      <c r="A405" s="13">
        <v>40664</v>
      </c>
      <c r="B405" s="26">
        <v>2.2486899999999999</v>
      </c>
      <c r="C405" s="12">
        <v>12.5</v>
      </c>
      <c r="D405" s="12">
        <f t="shared" si="6"/>
        <v>13.116481151248061</v>
      </c>
    </row>
    <row r="406" spans="1:4" x14ac:dyDescent="0.2">
      <c r="A406" s="13">
        <v>40695</v>
      </c>
      <c r="B406" s="26">
        <v>2.2484099999999998</v>
      </c>
      <c r="C406" s="12">
        <v>14.7</v>
      </c>
      <c r="D406" s="12">
        <f t="shared" si="6"/>
        <v>15.42690274460619</v>
      </c>
    </row>
    <row r="407" spans="1:4" x14ac:dyDescent="0.2">
      <c r="A407" s="13">
        <v>40725</v>
      </c>
      <c r="B407" s="26">
        <v>2.2541899999999999</v>
      </c>
      <c r="C407" s="12">
        <v>16.14</v>
      </c>
      <c r="D407" s="12">
        <f t="shared" si="6"/>
        <v>16.8946783012967</v>
      </c>
    </row>
    <row r="408" spans="1:4" x14ac:dyDescent="0.2">
      <c r="A408" s="13">
        <v>40756</v>
      </c>
      <c r="B408" s="26">
        <v>2.2608199999999998</v>
      </c>
      <c r="C408" s="12">
        <v>16.670000000000002</v>
      </c>
      <c r="D408" s="12">
        <f t="shared" si="6"/>
        <v>17.398288514786675</v>
      </c>
    </row>
    <row r="409" spans="1:4" x14ac:dyDescent="0.2">
      <c r="A409" s="13">
        <v>40787</v>
      </c>
      <c r="B409" s="26">
        <v>2.2667600000000001</v>
      </c>
      <c r="C409" s="12">
        <v>15.63</v>
      </c>
      <c r="D409" s="12">
        <f t="shared" si="6"/>
        <v>16.270104889798656</v>
      </c>
    </row>
    <row r="410" spans="1:4" x14ac:dyDescent="0.2">
      <c r="A410" s="13">
        <v>40817</v>
      </c>
      <c r="B410" s="26">
        <v>2.2681100000000001</v>
      </c>
      <c r="C410" s="12">
        <v>12.85</v>
      </c>
      <c r="D410" s="12">
        <f t="shared" si="6"/>
        <v>13.368292190414044</v>
      </c>
    </row>
    <row r="411" spans="1:4" x14ac:dyDescent="0.2">
      <c r="A411" s="13">
        <v>40848</v>
      </c>
      <c r="B411" s="26">
        <v>2.2715700000000001</v>
      </c>
      <c r="C411" s="12">
        <v>10.78</v>
      </c>
      <c r="D411" s="12">
        <f t="shared" si="6"/>
        <v>11.197718652737974</v>
      </c>
    </row>
    <row r="412" spans="1:4" x14ac:dyDescent="0.2">
      <c r="A412" s="13">
        <v>40878</v>
      </c>
      <c r="B412" s="26">
        <v>2.2714500000000002</v>
      </c>
      <c r="C412" s="12">
        <v>9.83</v>
      </c>
      <c r="D412" s="12">
        <f t="shared" si="6"/>
        <v>10.211446151136938</v>
      </c>
    </row>
    <row r="413" spans="1:4" x14ac:dyDescent="0.2">
      <c r="A413" s="13">
        <v>40909</v>
      </c>
      <c r="B413" s="26">
        <v>2.27759</v>
      </c>
      <c r="C413" s="12">
        <v>9.6199999999999992</v>
      </c>
      <c r="D413" s="12">
        <f t="shared" ref="D413:D460" si="7">C413*$B$473/B413</f>
        <v>9.9663570001624517</v>
      </c>
    </row>
    <row r="414" spans="1:4" x14ac:dyDescent="0.2">
      <c r="A414" s="13">
        <v>40940</v>
      </c>
      <c r="B414" s="26">
        <v>2.2828499999999998</v>
      </c>
      <c r="C414" s="12">
        <v>9.4700000000000006</v>
      </c>
      <c r="D414" s="12">
        <f t="shared" si="7"/>
        <v>9.7883506318855833</v>
      </c>
    </row>
    <row r="415" spans="1:4" x14ac:dyDescent="0.2">
      <c r="A415" s="13">
        <v>40969</v>
      </c>
      <c r="B415" s="26">
        <v>2.2886600000000001</v>
      </c>
      <c r="C415" s="12">
        <v>10.41</v>
      </c>
      <c r="D415" s="12">
        <f t="shared" si="7"/>
        <v>10.732635131474312</v>
      </c>
    </row>
    <row r="416" spans="1:4" x14ac:dyDescent="0.2">
      <c r="A416" s="13">
        <v>41000</v>
      </c>
      <c r="B416" s="26">
        <v>2.2917200000000002</v>
      </c>
      <c r="C416" s="12">
        <v>10.94</v>
      </c>
      <c r="D416" s="12">
        <f t="shared" si="7"/>
        <v>11.264001047248353</v>
      </c>
    </row>
    <row r="417" spans="1:4" x14ac:dyDescent="0.2">
      <c r="A417" s="13">
        <v>41030</v>
      </c>
      <c r="B417" s="26">
        <v>2.2878500000000002</v>
      </c>
      <c r="C417" s="12">
        <v>12.61</v>
      </c>
      <c r="D417" s="12">
        <f t="shared" si="7"/>
        <v>13.005422173656488</v>
      </c>
    </row>
    <row r="418" spans="1:4" x14ac:dyDescent="0.2">
      <c r="A418" s="13">
        <v>41061</v>
      </c>
      <c r="B418" s="26">
        <v>2.28626</v>
      </c>
      <c r="C418" s="12">
        <v>14.18</v>
      </c>
      <c r="D418" s="12">
        <f t="shared" si="7"/>
        <v>14.634824805577669</v>
      </c>
    </row>
    <row r="419" spans="1:4" x14ac:dyDescent="0.2">
      <c r="A419" s="13">
        <v>41091</v>
      </c>
      <c r="B419" s="26">
        <v>2.2858399999999999</v>
      </c>
      <c r="C419" s="12">
        <v>15.13</v>
      </c>
      <c r="D419" s="12">
        <f t="shared" si="7"/>
        <v>15.618165295908726</v>
      </c>
    </row>
    <row r="420" spans="1:4" x14ac:dyDescent="0.2">
      <c r="A420" s="13">
        <v>41122</v>
      </c>
      <c r="B420" s="26">
        <v>2.2991100000000002</v>
      </c>
      <c r="C420" s="12">
        <v>15.82</v>
      </c>
      <c r="D420" s="12">
        <f t="shared" si="7"/>
        <v>16.236172014388178</v>
      </c>
    </row>
    <row r="421" spans="1:4" x14ac:dyDescent="0.2">
      <c r="A421" s="13">
        <v>41153</v>
      </c>
      <c r="B421" s="26">
        <v>2.3110400000000002</v>
      </c>
      <c r="C421" s="12">
        <v>14.72</v>
      </c>
      <c r="D421" s="12">
        <f t="shared" si="7"/>
        <v>15.029248407643312</v>
      </c>
    </row>
    <row r="422" spans="1:4" x14ac:dyDescent="0.2">
      <c r="A422" s="13">
        <v>41183</v>
      </c>
      <c r="B422" s="26">
        <v>2.3174100000000002</v>
      </c>
      <c r="C422" s="12">
        <v>11.68</v>
      </c>
      <c r="D422" s="12">
        <f t="shared" si="7"/>
        <v>11.892601896082263</v>
      </c>
    </row>
    <row r="423" spans="1:4" x14ac:dyDescent="0.2">
      <c r="A423" s="13">
        <v>41214</v>
      </c>
      <c r="B423" s="26">
        <v>2.31202</v>
      </c>
      <c r="C423" s="12">
        <v>9.99</v>
      </c>
      <c r="D423" s="12">
        <f t="shared" si="7"/>
        <v>10.195553706282819</v>
      </c>
    </row>
    <row r="424" spans="1:4" x14ac:dyDescent="0.2">
      <c r="A424" s="19">
        <v>41244</v>
      </c>
      <c r="B424" s="26">
        <v>2.3116500000000002</v>
      </c>
      <c r="C424" s="12">
        <v>9.8000000000000007</v>
      </c>
      <c r="D424" s="12">
        <f t="shared" si="7"/>
        <v>10.003245127938918</v>
      </c>
    </row>
    <row r="425" spans="1:4" x14ac:dyDescent="0.2">
      <c r="A425" s="13">
        <v>41275</v>
      </c>
      <c r="B425" s="26">
        <v>2.3144399999999998</v>
      </c>
      <c r="C425" s="12">
        <v>9.15</v>
      </c>
      <c r="D425" s="12">
        <f t="shared" si="7"/>
        <v>9.3285057292476807</v>
      </c>
    </row>
    <row r="426" spans="1:4" x14ac:dyDescent="0.2">
      <c r="A426" s="13">
        <v>41306</v>
      </c>
      <c r="B426" s="26">
        <v>2.32803</v>
      </c>
      <c r="C426" s="12">
        <v>9.24</v>
      </c>
      <c r="D426" s="12">
        <f t="shared" si="7"/>
        <v>9.3652702413628681</v>
      </c>
    </row>
    <row r="427" spans="1:4" x14ac:dyDescent="0.2">
      <c r="A427" s="13">
        <v>41334</v>
      </c>
      <c r="B427" s="26">
        <v>2.3224499999999999</v>
      </c>
      <c r="C427" s="12">
        <v>9.36</v>
      </c>
      <c r="D427" s="12">
        <f t="shared" si="7"/>
        <v>9.5096906801007552</v>
      </c>
    </row>
    <row r="428" spans="1:4" x14ac:dyDescent="0.2">
      <c r="A428" s="13">
        <v>41365</v>
      </c>
      <c r="B428" s="26">
        <v>2.3167200000000001</v>
      </c>
      <c r="C428" s="12">
        <v>10.43</v>
      </c>
      <c r="D428" s="12">
        <f t="shared" si="7"/>
        <v>10.623012086052695</v>
      </c>
    </row>
    <row r="429" spans="1:4" x14ac:dyDescent="0.2">
      <c r="A429" s="13">
        <v>41395</v>
      </c>
      <c r="B429" s="26">
        <v>2.3199000000000001</v>
      </c>
      <c r="C429" s="12">
        <v>12.61</v>
      </c>
      <c r="D429" s="12">
        <f t="shared" si="7"/>
        <v>12.82574900642269</v>
      </c>
    </row>
    <row r="430" spans="1:4" x14ac:dyDescent="0.2">
      <c r="A430" s="13">
        <v>41426</v>
      </c>
      <c r="B430" s="26">
        <v>2.3258299999999998</v>
      </c>
      <c r="C430" s="12">
        <v>15.02</v>
      </c>
      <c r="D430" s="12">
        <f t="shared" si="7"/>
        <v>15.238031945585018</v>
      </c>
    </row>
    <row r="431" spans="1:4" x14ac:dyDescent="0.2">
      <c r="A431" s="13">
        <v>41456</v>
      </c>
      <c r="B431" s="26">
        <v>2.3298000000000001</v>
      </c>
      <c r="C431" s="12">
        <v>16.3</v>
      </c>
      <c r="D431" s="12">
        <f t="shared" si="7"/>
        <v>16.508434028671992</v>
      </c>
    </row>
    <row r="432" spans="1:4" x14ac:dyDescent="0.2">
      <c r="A432" s="13">
        <v>41487</v>
      </c>
      <c r="B432" s="26">
        <v>2.33413</v>
      </c>
      <c r="C432" s="12">
        <v>16.43</v>
      </c>
      <c r="D432" s="12">
        <f t="shared" si="7"/>
        <v>16.609227660841515</v>
      </c>
    </row>
    <row r="433" spans="1:5" x14ac:dyDescent="0.2">
      <c r="A433" s="13">
        <v>41518</v>
      </c>
      <c r="B433" s="26">
        <v>2.3377300000000001</v>
      </c>
      <c r="C433" s="12">
        <v>15.69</v>
      </c>
      <c r="D433" s="12">
        <f t="shared" si="7"/>
        <v>15.836729853319245</v>
      </c>
    </row>
    <row r="434" spans="1:5" x14ac:dyDescent="0.2">
      <c r="A434" s="13">
        <v>41548</v>
      </c>
      <c r="B434" s="26">
        <v>2.3390300000000002</v>
      </c>
      <c r="C434" s="12">
        <v>12.38</v>
      </c>
      <c r="D434" s="12">
        <f t="shared" si="7"/>
        <v>12.488830395505831</v>
      </c>
    </row>
    <row r="435" spans="1:5" x14ac:dyDescent="0.2">
      <c r="A435" s="13">
        <v>41579</v>
      </c>
      <c r="B435" s="26">
        <v>2.3403800000000001</v>
      </c>
      <c r="C435" s="12">
        <v>10.050000000000001</v>
      </c>
      <c r="D435" s="12">
        <f t="shared" si="7"/>
        <v>10.132499679539221</v>
      </c>
    </row>
    <row r="436" spans="1:5" x14ac:dyDescent="0.2">
      <c r="A436" s="19">
        <v>41609</v>
      </c>
      <c r="B436" s="26">
        <v>2.3469699999999998</v>
      </c>
      <c r="C436" s="12">
        <v>9.15</v>
      </c>
      <c r="D436" s="12">
        <f t="shared" si="7"/>
        <v>9.1992086818323209</v>
      </c>
    </row>
    <row r="437" spans="1:5" x14ac:dyDescent="0.2">
      <c r="A437" s="13">
        <v>41640</v>
      </c>
      <c r="B437" s="26">
        <v>2.35128</v>
      </c>
      <c r="C437" s="12">
        <v>9.26</v>
      </c>
      <c r="D437" s="12">
        <f t="shared" si="7"/>
        <v>9.2927349869007525</v>
      </c>
    </row>
    <row r="438" spans="1:5" x14ac:dyDescent="0.2">
      <c r="A438" s="13">
        <v>41671</v>
      </c>
      <c r="B438" s="26">
        <v>2.3535599999999999</v>
      </c>
      <c r="C438" s="12">
        <v>9.77</v>
      </c>
      <c r="D438" s="12">
        <f t="shared" si="7"/>
        <v>9.795039786536142</v>
      </c>
    </row>
    <row r="439" spans="1:5" x14ac:dyDescent="0.2">
      <c r="A439" s="13">
        <v>41699</v>
      </c>
      <c r="B439" s="26">
        <v>2.3578999999999999</v>
      </c>
      <c r="C439" s="12">
        <v>10.72</v>
      </c>
      <c r="D439" s="12">
        <f t="shared" si="7"/>
        <v>10.727692539972011</v>
      </c>
    </row>
    <row r="440" spans="1:5" x14ac:dyDescent="0.2">
      <c r="A440" s="13">
        <v>41730</v>
      </c>
      <c r="B440" s="26">
        <v>2.3624000000000001</v>
      </c>
      <c r="C440" s="12">
        <v>11.79</v>
      </c>
      <c r="D440" s="12">
        <f t="shared" si="7"/>
        <v>11.775986149678292</v>
      </c>
    </row>
    <row r="441" spans="1:5" x14ac:dyDescent="0.2">
      <c r="A441" s="13">
        <v>41760</v>
      </c>
      <c r="B441" s="26">
        <v>2.3694999999999999</v>
      </c>
      <c r="C441" s="12">
        <v>13.6</v>
      </c>
      <c r="D441" s="12">
        <f t="shared" si="7"/>
        <v>13.543131968769785</v>
      </c>
    </row>
    <row r="442" spans="1:5" x14ac:dyDescent="0.2">
      <c r="A442" s="13">
        <v>41791</v>
      </c>
      <c r="B442" s="26">
        <v>2.3734799999999998</v>
      </c>
      <c r="C442" s="12">
        <v>16.059999999999999</v>
      </c>
      <c r="D442" s="12">
        <f t="shared" si="7"/>
        <v>15.966027739858774</v>
      </c>
    </row>
    <row r="443" spans="1:5" x14ac:dyDescent="0.2">
      <c r="A443" s="13">
        <v>41821</v>
      </c>
      <c r="B443" s="26">
        <v>2.3759600000000001</v>
      </c>
      <c r="C443" s="12">
        <v>17.18</v>
      </c>
      <c r="D443" s="12">
        <f t="shared" si="7"/>
        <v>17.061646896412398</v>
      </c>
    </row>
    <row r="444" spans="1:5" x14ac:dyDescent="0.2">
      <c r="A444" s="13">
        <v>41852</v>
      </c>
      <c r="B444" s="26">
        <v>2.3740899999999998</v>
      </c>
      <c r="C444" s="12">
        <v>17.39</v>
      </c>
      <c r="D444" s="12">
        <f t="shared" si="7"/>
        <v>17.283803427839722</v>
      </c>
    </row>
    <row r="445" spans="1:5" x14ac:dyDescent="0.2">
      <c r="A445" s="13">
        <v>41883</v>
      </c>
      <c r="B445" s="26">
        <v>2.3762599999999998</v>
      </c>
      <c r="C445" s="12">
        <v>16.27</v>
      </c>
      <c r="D445" s="12">
        <f t="shared" si="7"/>
        <v>16.155875973167923</v>
      </c>
    </row>
    <row r="446" spans="1:5" x14ac:dyDescent="0.2">
      <c r="A446" s="13">
        <v>41913</v>
      </c>
      <c r="B446" s="26">
        <v>2.3775300000000001</v>
      </c>
      <c r="C446" s="12">
        <v>13.15</v>
      </c>
      <c r="D446" s="12">
        <f t="shared" si="7"/>
        <v>13.050785815531246</v>
      </c>
    </row>
    <row r="447" spans="1:5" x14ac:dyDescent="0.2">
      <c r="A447" s="13">
        <v>41944</v>
      </c>
      <c r="B447" s="26">
        <v>2.3706700000000001</v>
      </c>
      <c r="C447" s="12">
        <v>10.210000000000001</v>
      </c>
      <c r="D447" s="12">
        <f t="shared" si="7"/>
        <v>10.162289276871098</v>
      </c>
      <c r="E447" s="10" t="s">
        <v>182</v>
      </c>
    </row>
    <row r="448" spans="1:5" x14ac:dyDescent="0.2">
      <c r="A448" s="19">
        <v>41974</v>
      </c>
      <c r="B448" s="26">
        <v>2.3628399999999998</v>
      </c>
      <c r="C448" s="12">
        <v>9.98</v>
      </c>
      <c r="D448" s="12">
        <f t="shared" si="7"/>
        <v>9.9662813224763447</v>
      </c>
      <c r="E448" s="10" t="s">
        <v>183</v>
      </c>
    </row>
    <row r="449" spans="1:5" x14ac:dyDescent="0.2">
      <c r="A449" s="13">
        <v>42005</v>
      </c>
      <c r="B449" s="26">
        <v>2.3467699999999998</v>
      </c>
      <c r="C449" s="12">
        <v>9.49</v>
      </c>
      <c r="D449" s="12">
        <f t="shared" si="7"/>
        <v>9.5418503219318485</v>
      </c>
      <c r="E449">
        <f t="shared" ref="E449:E472" si="8">IF($A449&gt;=DATE(YEAR($C$1),MONTH($C$1)-2,1),1,0)</f>
        <v>0</v>
      </c>
    </row>
    <row r="450" spans="1:5" x14ac:dyDescent="0.2">
      <c r="A450" s="13">
        <v>42036</v>
      </c>
      <c r="B450" s="26">
        <v>2.3518599999999998</v>
      </c>
      <c r="C450" s="12">
        <v>9.1</v>
      </c>
      <c r="D450" s="12">
        <f t="shared" si="7"/>
        <v>9.1299172569795832</v>
      </c>
      <c r="E450">
        <f t="shared" si="8"/>
        <v>0</v>
      </c>
    </row>
    <row r="451" spans="1:5" x14ac:dyDescent="0.2">
      <c r="A451" s="13">
        <v>42064</v>
      </c>
      <c r="B451" s="26">
        <v>2.3574000000000002</v>
      </c>
      <c r="C451" s="12">
        <v>9.7819769999999995</v>
      </c>
      <c r="D451" s="12">
        <f t="shared" si="7"/>
        <v>9.7910726535097989</v>
      </c>
      <c r="E451">
        <f t="shared" si="8"/>
        <v>1</v>
      </c>
    </row>
    <row r="452" spans="1:5" x14ac:dyDescent="0.2">
      <c r="A452" s="13">
        <v>42095</v>
      </c>
      <c r="B452" s="26">
        <v>2.3566468147999999</v>
      </c>
      <c r="C452" s="12">
        <v>10.536350000000001</v>
      </c>
      <c r="D452" s="12">
        <f t="shared" si="7"/>
        <v>10.549517650700624</v>
      </c>
      <c r="E452">
        <f t="shared" si="8"/>
        <v>1</v>
      </c>
    </row>
    <row r="453" spans="1:5" x14ac:dyDescent="0.2">
      <c r="A453" s="13">
        <v>42125</v>
      </c>
      <c r="B453" s="26">
        <v>2.3595920000000001</v>
      </c>
      <c r="C453" s="12">
        <v>12.185779999999999</v>
      </c>
      <c r="D453" s="12">
        <f t="shared" si="7"/>
        <v>12.185779999999999</v>
      </c>
      <c r="E453">
        <f t="shared" si="8"/>
        <v>1</v>
      </c>
    </row>
    <row r="454" spans="1:5" x14ac:dyDescent="0.2">
      <c r="A454" s="13">
        <v>42156</v>
      </c>
      <c r="B454" s="26">
        <v>2.3629120000000001</v>
      </c>
      <c r="C454" s="12">
        <v>14.39495</v>
      </c>
      <c r="D454" s="12">
        <f t="shared" si="7"/>
        <v>14.374724433410977</v>
      </c>
      <c r="E454">
        <f t="shared" si="8"/>
        <v>1</v>
      </c>
    </row>
    <row r="455" spans="1:5" x14ac:dyDescent="0.2">
      <c r="A455" s="19">
        <v>42186</v>
      </c>
      <c r="B455" s="26">
        <v>2.3660549999999998</v>
      </c>
      <c r="C455" s="12">
        <v>15.74052</v>
      </c>
      <c r="D455" s="12">
        <f t="shared" si="7"/>
        <v>15.697523966196901</v>
      </c>
      <c r="E455">
        <f t="shared" si="8"/>
        <v>1</v>
      </c>
    </row>
    <row r="456" spans="1:5" x14ac:dyDescent="0.2">
      <c r="A456" s="13">
        <v>42217</v>
      </c>
      <c r="B456" s="26">
        <v>2.3705430000000001</v>
      </c>
      <c r="C456" s="12">
        <v>16.37792</v>
      </c>
      <c r="D456" s="12">
        <f t="shared" si="7"/>
        <v>16.302260287470002</v>
      </c>
      <c r="E456">
        <f t="shared" si="8"/>
        <v>1</v>
      </c>
    </row>
    <row r="457" spans="1:5" x14ac:dyDescent="0.2">
      <c r="A457" s="13">
        <v>42248</v>
      </c>
      <c r="B457" s="26">
        <v>2.3758219999999999</v>
      </c>
      <c r="C457" s="12">
        <v>15.484249999999999</v>
      </c>
      <c r="D457" s="12">
        <f t="shared" si="7"/>
        <v>15.378472135538775</v>
      </c>
      <c r="E457">
        <f t="shared" si="8"/>
        <v>1</v>
      </c>
    </row>
    <row r="458" spans="1:5" x14ac:dyDescent="0.2">
      <c r="A458" s="13">
        <v>42278</v>
      </c>
      <c r="B458" s="26">
        <v>2.3824960000000002</v>
      </c>
      <c r="C458" s="12">
        <v>12.646929999999999</v>
      </c>
      <c r="D458" s="12">
        <f t="shared" si="7"/>
        <v>12.525349403549889</v>
      </c>
      <c r="E458">
        <f t="shared" si="8"/>
        <v>1</v>
      </c>
    </row>
    <row r="459" spans="1:5" x14ac:dyDescent="0.2">
      <c r="A459" s="13">
        <v>42309</v>
      </c>
      <c r="B459" s="26">
        <v>2.3889049999999998</v>
      </c>
      <c r="C459" s="12">
        <v>10.31851</v>
      </c>
      <c r="D459" s="12">
        <f t="shared" si="7"/>
        <v>10.191896977033412</v>
      </c>
      <c r="E459">
        <f t="shared" si="8"/>
        <v>1</v>
      </c>
    </row>
    <row r="460" spans="1:5" x14ac:dyDescent="0.2">
      <c r="A460" s="13">
        <v>42339</v>
      </c>
      <c r="B460" s="26">
        <v>2.3956529999999998</v>
      </c>
      <c r="C460" s="12">
        <v>9.2785609999999998</v>
      </c>
      <c r="D460" s="12">
        <f t="shared" si="7"/>
        <v>9.1388937826605119</v>
      </c>
      <c r="E460">
        <f t="shared" si="8"/>
        <v>1</v>
      </c>
    </row>
    <row r="461" spans="1:5" x14ac:dyDescent="0.2">
      <c r="A461" s="13">
        <v>42370</v>
      </c>
      <c r="B461" s="26">
        <v>2.403877</v>
      </c>
      <c r="C461" s="12">
        <v>8.9473579999999995</v>
      </c>
      <c r="D461" s="12">
        <f t="shared" ref="D461:D472" si="9">C461*$B$473/B461</f>
        <v>8.7825268755165098</v>
      </c>
      <c r="E461">
        <f t="shared" si="8"/>
        <v>1</v>
      </c>
    </row>
    <row r="462" spans="1:5" x14ac:dyDescent="0.2">
      <c r="A462" s="19">
        <v>42401</v>
      </c>
      <c r="B462" s="26">
        <v>2.4104489999999998</v>
      </c>
      <c r="C462" s="12">
        <v>8.9629530000000006</v>
      </c>
      <c r="D462" s="12">
        <f t="shared" si="9"/>
        <v>8.7738476089624804</v>
      </c>
      <c r="E462">
        <f t="shared" si="8"/>
        <v>1</v>
      </c>
    </row>
    <row r="463" spans="1:5" x14ac:dyDescent="0.2">
      <c r="A463" s="13">
        <v>42430</v>
      </c>
      <c r="B463" s="26">
        <v>2.4165070000000002</v>
      </c>
      <c r="C463" s="12">
        <v>9.8955380000000002</v>
      </c>
      <c r="D463" s="12">
        <f t="shared" si="9"/>
        <v>9.6624724449364301</v>
      </c>
      <c r="E463">
        <f t="shared" si="8"/>
        <v>1</v>
      </c>
    </row>
    <row r="464" spans="1:5" x14ac:dyDescent="0.2">
      <c r="A464" s="13">
        <v>42461</v>
      </c>
      <c r="B464" s="26">
        <v>2.4220929999999998</v>
      </c>
      <c r="C464" s="12">
        <v>10.85642</v>
      </c>
      <c r="D464" s="12">
        <f t="shared" si="9"/>
        <v>10.576275056589489</v>
      </c>
      <c r="E464">
        <f t="shared" si="8"/>
        <v>1</v>
      </c>
    </row>
    <row r="465" spans="1:5" x14ac:dyDescent="0.2">
      <c r="A465" s="13">
        <v>42491</v>
      </c>
      <c r="B465" s="26">
        <v>2.4270900000000002</v>
      </c>
      <c r="C465" s="12">
        <v>12.552809999999999</v>
      </c>
      <c r="D465" s="12">
        <f t="shared" si="9"/>
        <v>12.203713110564502</v>
      </c>
      <c r="E465">
        <f t="shared" si="8"/>
        <v>1</v>
      </c>
    </row>
    <row r="466" spans="1:5" x14ac:dyDescent="0.2">
      <c r="A466" s="13">
        <v>42522</v>
      </c>
      <c r="B466" s="26">
        <v>2.4315410000000002</v>
      </c>
      <c r="C466" s="12">
        <v>14.63259</v>
      </c>
      <c r="D466" s="12">
        <f t="shared" si="9"/>
        <v>14.199613456355456</v>
      </c>
      <c r="E466">
        <f t="shared" si="8"/>
        <v>1</v>
      </c>
    </row>
    <row r="467" spans="1:5" x14ac:dyDescent="0.2">
      <c r="A467" s="13">
        <v>42552</v>
      </c>
      <c r="B467" s="26">
        <v>2.4348700000000001</v>
      </c>
      <c r="C467" s="12">
        <v>16.063120000000001</v>
      </c>
      <c r="D467" s="12">
        <f t="shared" si="9"/>
        <v>15.566502296648283</v>
      </c>
      <c r="E467">
        <f t="shared" si="8"/>
        <v>1</v>
      </c>
    </row>
    <row r="468" spans="1:5" x14ac:dyDescent="0.2">
      <c r="A468" s="13">
        <v>42583</v>
      </c>
      <c r="B468" s="26">
        <v>2.4386610000000002</v>
      </c>
      <c r="C468" s="12">
        <v>16.875109999999999</v>
      </c>
      <c r="D468" s="12">
        <f t="shared" si="9"/>
        <v>16.32796627129396</v>
      </c>
      <c r="E468">
        <f t="shared" si="8"/>
        <v>1</v>
      </c>
    </row>
    <row r="469" spans="1:5" x14ac:dyDescent="0.2">
      <c r="A469" s="19">
        <v>42614</v>
      </c>
      <c r="B469" s="26">
        <v>2.4423379999999999</v>
      </c>
      <c r="C469" s="12">
        <v>15.952400000000001</v>
      </c>
      <c r="D469" s="12">
        <f t="shared" si="9"/>
        <v>15.411935375365738</v>
      </c>
      <c r="E469">
        <f t="shared" si="8"/>
        <v>1</v>
      </c>
    </row>
    <row r="470" spans="1:5" x14ac:dyDescent="0.2">
      <c r="A470" s="13">
        <v>42644</v>
      </c>
      <c r="B470" s="26">
        <v>2.445824</v>
      </c>
      <c r="C470" s="12">
        <v>12.99666</v>
      </c>
      <c r="D470" s="12">
        <f t="shared" si="9"/>
        <v>12.53843897300869</v>
      </c>
      <c r="E470">
        <f t="shared" si="8"/>
        <v>1</v>
      </c>
    </row>
    <row r="471" spans="1:5" x14ac:dyDescent="0.2">
      <c r="A471" s="13">
        <v>42675</v>
      </c>
      <c r="B471" s="26">
        <v>2.4493330000000002</v>
      </c>
      <c r="C471" s="12">
        <v>10.624650000000001</v>
      </c>
      <c r="D471" s="12">
        <f t="shared" si="9"/>
        <v>10.235373933556605</v>
      </c>
      <c r="E471">
        <f t="shared" si="8"/>
        <v>1</v>
      </c>
    </row>
    <row r="472" spans="1:5" x14ac:dyDescent="0.2">
      <c r="A472" s="13">
        <v>42705</v>
      </c>
      <c r="B472" s="26">
        <v>2.452785</v>
      </c>
      <c r="C472" s="12">
        <v>9.4968389999999996</v>
      </c>
      <c r="D472" s="12">
        <f t="shared" si="9"/>
        <v>9.1360087939578882</v>
      </c>
      <c r="E472">
        <f t="shared" si="8"/>
        <v>1</v>
      </c>
    </row>
    <row r="473" spans="1:5" x14ac:dyDescent="0.2">
      <c r="A473" s="15" t="str">
        <f>"Base CPI ("&amp;TEXT('Notes and Sources'!$G$7,"m/yyyy")&amp;")"</f>
        <v>Base CPI (5/2015)</v>
      </c>
      <c r="B473" s="28">
        <v>2.3595920000000001</v>
      </c>
      <c r="C473" s="16"/>
      <c r="D473" s="16"/>
      <c r="E473" s="20"/>
    </row>
    <row r="474" spans="1:5" x14ac:dyDescent="0.2">
      <c r="A474" t="str">
        <f>A1&amp;" "&amp;TEXT(C1,"Mmmm yyyy")</f>
        <v>EIA Short-Term Energy Outlook, May 2015</v>
      </c>
    </row>
    <row r="475" spans="1:5" x14ac:dyDescent="0.2">
      <c r="A475" t="s">
        <v>184</v>
      </c>
    </row>
    <row r="476" spans="1:5" x14ac:dyDescent="0.2">
      <c r="A476" s="37" t="s">
        <v>207</v>
      </c>
      <c r="B476" s="37"/>
      <c r="C476" s="37"/>
      <c r="D476" s="37"/>
      <c r="E476" s="37"/>
    </row>
    <row r="477" spans="1:5" x14ac:dyDescent="0.2">
      <c r="A477" t="str">
        <f>"Real Price ("&amp;TEXT($C$1,"mmm yyyy")&amp;" $)"</f>
        <v>Real Price (May 2015 $)</v>
      </c>
    </row>
    <row r="478" spans="1:5" x14ac:dyDescent="0.2">
      <c r="A478" s="17" t="s">
        <v>167</v>
      </c>
    </row>
  </sheetData>
  <mergeCells count="4">
    <mergeCell ref="C39:D39"/>
    <mergeCell ref="A1:B1"/>
    <mergeCell ref="C1:D1"/>
    <mergeCell ref="A476:E476"/>
  </mergeCells>
  <phoneticPr fontId="3" type="noConversion"/>
  <conditionalFormatting sqref="B401:D410 B413:D422 B425:D434 B437:D446 B449:D472">
    <cfRule type="expression" dxfId="13" priority="1" stopIfTrue="1">
      <formula>$E401=1</formula>
    </cfRule>
  </conditionalFormatting>
  <conditionalFormatting sqref="B411:D412 B423:D436">
    <cfRule type="expression" dxfId="12" priority="2" stopIfTrue="1">
      <formula>#REF!=1</formula>
    </cfRule>
  </conditionalFormatting>
  <conditionalFormatting sqref="B430:D433">
    <cfRule type="expression" dxfId="11" priority="8" stopIfTrue="1">
      <formula>#REF!=1</formula>
    </cfRule>
  </conditionalFormatting>
  <conditionalFormatting sqref="B435:D436">
    <cfRule type="expression" dxfId="10" priority="19" stopIfTrue="1">
      <formula>#REF!=1</formula>
    </cfRule>
  </conditionalFormatting>
  <conditionalFormatting sqref="B447:D448">
    <cfRule type="expression" dxfId="9" priority="41" stopIfTrue="1">
      <formula>#REF!=1</formula>
    </cfRule>
  </conditionalFormatting>
  <hyperlinks>
    <hyperlink ref="A3" location="Contents!B4" display="Return to Contents"/>
    <hyperlink ref="A47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C41*$B$98/B41</f>
        <v>20.726145945945948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C42*$B$98/B42</f>
        <v>20.51819130434783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20.314368211920534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19.277712418300652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19.028967741935485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17.977843809523808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16.75019012345679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16.248687425149701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15.59500459770115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14.144693188010903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13.379129896907219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13.400152098765432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13.547896650717703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13.285990990990991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14.837191075050711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15.3433757547608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15.334585011799383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15.909140213400191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15.561285586524733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15.069183479596147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15.343927699106638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16.092074825657178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16.720803159809368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17.032582087944636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97" si="2">C65*$B$98/B65</f>
        <v>17.161107750385856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17.087085174358165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15.930744313943967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15.390666461783741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14.944840192556153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14.550955409016618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14.174951158436587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13.955647112304954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13.846726998943749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13.614663754952284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13.379709165196616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13.011761823695862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12.575409865845302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12.39294998130897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11.957309385573392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11.564531534489712</v>
      </c>
    </row>
    <row r="81" spans="1:5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11.285453784592161</v>
      </c>
    </row>
    <row r="82" spans="1:5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11.441215466413915</v>
      </c>
    </row>
    <row r="83" spans="1:5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11.079506414026415</v>
      </c>
    </row>
    <row r="84" spans="1:5" x14ac:dyDescent="0.2">
      <c r="A84" s="14">
        <v>2003</v>
      </c>
      <c r="B84" s="26">
        <v>1.84</v>
      </c>
      <c r="C84" s="12">
        <v>8.7199791537000007</v>
      </c>
      <c r="D84" s="12">
        <f t="shared" si="2"/>
        <v>11.182387527846355</v>
      </c>
    </row>
    <row r="85" spans="1:5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11.174102334944731</v>
      </c>
    </row>
    <row r="86" spans="1:5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11.392219519250471</v>
      </c>
    </row>
    <row r="87" spans="1:5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12.178233908869412</v>
      </c>
    </row>
    <row r="88" spans="1:5" x14ac:dyDescent="0.2">
      <c r="A88" s="14">
        <v>2007</v>
      </c>
      <c r="B88" s="26">
        <v>2.0734416667</v>
      </c>
      <c r="C88" s="12">
        <v>10.651059168</v>
      </c>
      <c r="D88" s="12">
        <f t="shared" si="2"/>
        <v>12.120984355609439</v>
      </c>
    </row>
    <row r="89" spans="1:5" x14ac:dyDescent="0.2">
      <c r="A89" s="14">
        <v>2008</v>
      </c>
      <c r="B89" s="26">
        <v>2.1525425</v>
      </c>
      <c r="C89" s="12">
        <v>11.26296361</v>
      </c>
      <c r="D89" s="12">
        <f t="shared" si="2"/>
        <v>12.346329436211885</v>
      </c>
    </row>
    <row r="90" spans="1:5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12.655301175221314</v>
      </c>
    </row>
    <row r="91" spans="1:5" x14ac:dyDescent="0.2">
      <c r="A91" s="14">
        <v>2010</v>
      </c>
      <c r="B91" s="26">
        <v>2.1807616667</v>
      </c>
      <c r="C91" s="12">
        <v>11.536084188</v>
      </c>
      <c r="D91" s="12">
        <f t="shared" si="2"/>
        <v>12.48208475826805</v>
      </c>
    </row>
    <row r="92" spans="1:5" x14ac:dyDescent="0.2">
      <c r="A92" s="14">
        <v>2011</v>
      </c>
      <c r="B92" s="26">
        <v>2.2492966666999998</v>
      </c>
      <c r="C92" s="12">
        <v>11.716863537</v>
      </c>
      <c r="D92" s="12">
        <f t="shared" si="2"/>
        <v>12.291405520801552</v>
      </c>
    </row>
    <row r="93" spans="1:5" x14ac:dyDescent="0.2">
      <c r="A93" s="14">
        <v>2012</v>
      </c>
      <c r="B93" s="26">
        <v>2.2959999999999998</v>
      </c>
      <c r="C93" s="12">
        <v>11.878472863000001</v>
      </c>
      <c r="D93" s="12">
        <f>C93*$B$98/B93</f>
        <v>12.207469311738633</v>
      </c>
    </row>
    <row r="94" spans="1:5" x14ac:dyDescent="0.2">
      <c r="A94" s="14">
        <v>2013</v>
      </c>
      <c r="B94" s="26">
        <v>2.3296174999999999</v>
      </c>
      <c r="C94" s="12">
        <v>12.123726120000001</v>
      </c>
      <c r="D94" s="12">
        <f>C94*$B$98/B94</f>
        <v>12.279718521578348</v>
      </c>
      <c r="E94" s="10" t="s">
        <v>182</v>
      </c>
    </row>
    <row r="95" spans="1:5" x14ac:dyDescent="0.2">
      <c r="A95" s="14">
        <v>2014</v>
      </c>
      <c r="B95" s="26">
        <v>2.3671224999999998</v>
      </c>
      <c r="C95" s="12">
        <v>12.502306598000001</v>
      </c>
      <c r="D95" s="12">
        <f>C95*$B$98/B95</f>
        <v>12.462533151616793</v>
      </c>
      <c r="E95" s="10" t="s">
        <v>183</v>
      </c>
    </row>
    <row r="96" spans="1:5" x14ac:dyDescent="0.2">
      <c r="A96" s="14">
        <v>2015</v>
      </c>
      <c r="B96" s="27">
        <v>2.3678879012</v>
      </c>
      <c r="C96" s="21">
        <v>12.697597802000001</v>
      </c>
      <c r="D96" s="21">
        <f t="shared" ref="D96" si="3">C96*$B$98/B96</f>
        <v>12.653111736257893</v>
      </c>
      <c r="E96" s="14">
        <v>1</v>
      </c>
    </row>
    <row r="97" spans="1:5" x14ac:dyDescent="0.2">
      <c r="A97" s="14">
        <v>2016</v>
      </c>
      <c r="B97" s="27">
        <v>2.4312806667000002</v>
      </c>
      <c r="C97" s="21">
        <v>12.927657247999999</v>
      </c>
      <c r="D97" s="21">
        <f t="shared" si="2"/>
        <v>12.546472745380802</v>
      </c>
      <c r="E97" s="14">
        <v>1</v>
      </c>
    </row>
    <row r="98" spans="1:5" x14ac:dyDescent="0.2">
      <c r="A98" s="15" t="str">
        <f>"Base CPI ("&amp;TEXT('Notes and Sources'!$G$7,"m/yyyy")&amp;")"</f>
        <v>Base CPI (5/2015)</v>
      </c>
      <c r="B98" s="28">
        <v>2.3595920000000001</v>
      </c>
      <c r="C98" s="16"/>
      <c r="D98" s="16"/>
      <c r="E98" s="20"/>
    </row>
    <row r="99" spans="1:5" x14ac:dyDescent="0.2">
      <c r="A99" s="42" t="str">
        <f>A1&amp;" "&amp;TEXT(C1,"Mmmm yyyy")</f>
        <v>EIA Short-Term Energy Outlook, May 2015</v>
      </c>
      <c r="B99" s="42"/>
      <c r="C99" s="42"/>
      <c r="D99" s="42"/>
      <c r="E99" s="42"/>
    </row>
    <row r="100" spans="1:5" x14ac:dyDescent="0.2">
      <c r="A100" s="37" t="s">
        <v>184</v>
      </c>
      <c r="B100" s="37"/>
      <c r="C100" s="37"/>
      <c r="D100" s="37"/>
      <c r="E100" s="37"/>
    </row>
    <row r="101" spans="1:5" x14ac:dyDescent="0.2">
      <c r="A101" s="34" t="str">
        <f>"Real Price ("&amp;TEXT($C$1,"mmm yyyy")&amp;" $)"</f>
        <v>Real Price (May 2015 $)</v>
      </c>
      <c r="B101" s="34"/>
      <c r="C101" s="34"/>
      <c r="D101" s="34"/>
      <c r="E101" s="34"/>
    </row>
    <row r="102" spans="1:5" x14ac:dyDescent="0.2">
      <c r="A102" s="38" t="s">
        <v>167</v>
      </c>
      <c r="B102" s="38"/>
      <c r="C102" s="38"/>
      <c r="D102" s="38"/>
      <c r="E102" s="38"/>
    </row>
  </sheetData>
  <mergeCells count="6">
    <mergeCell ref="A102:E102"/>
    <mergeCell ref="C39:D39"/>
    <mergeCell ref="C1:D1"/>
    <mergeCell ref="A1:B1"/>
    <mergeCell ref="A99:E99"/>
    <mergeCell ref="A100:E100"/>
  </mergeCells>
  <phoneticPr fontId="3" type="noConversion"/>
  <hyperlinks>
    <hyperlink ref="A3" location="Contents!B4" display="Return to Contents"/>
    <hyperlink ref="A1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C43*$B$205/B43</f>
        <v>15.639105871618895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15.235473423620558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14.943120202110141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16.323755290885828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16.617826464695579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15.836207467545268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14.831793980601155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16.22685942271481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16.096256695219324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15.239296145119072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14.185472363694346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15.52995029846463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15.792309818328357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14.976854383624108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14.221433454809757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15.498005238695724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16.15900008016083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15.431319565569177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14.892584412168434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16.491734796134672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16.878584393002608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16.170827475287798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15.925213962271275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16.962860346475004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17.400883304941622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16.673433574842733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16.278198521552977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17.047524534590501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17.757145517664867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16.920207893402225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16.067347886663114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17.340896069820982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C75*$B$205/B75</f>
        <v>18.231326431398418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17.059158869681919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16.259833375876866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17.542710062730379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17.932024467099168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16.684331202861102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15.248835312133259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16.334236851703082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16.606430699724498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15.535439380876973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14.773934049633155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15.701887293239889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15.990685879362216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15.041840592417508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14.227455589616872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15.220648498164898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15.650527900005082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14.645860945710718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13.955330981773844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14.81668780936867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15.298136344646737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14.109706434162819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13.627630992523041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14.491102226323255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14.734311073057752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13.802426956260545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13.291978153547101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14.224642457855731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14.522274426156935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13.739544398653592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13.322048308858841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14.132457162409077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C107*$B$205/B107</f>
        <v>14.40529821906795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13.529181807060468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12.845338446805872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13.907005283178508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14.275327605689727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13.379495552320298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12.694191207070824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13.704946262881526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14.0179312233783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13.089821757377567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12.497363149611067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13.28705374271218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13.465441751345194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12.724449325707475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11.977298632390262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12.806424828790144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13.190566680694062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12.31270945020451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11.846013639714474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12.770125646706232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12.859890433886735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12.083548232504356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11.572527095033326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12.23633360261733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12.321247522382311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11.598238800505113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11.146978176246773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11.765827846672991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11.892181596774817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11.381772330447337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10.821696095780052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11.52291684963323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C139*$B$205/B139</f>
        <v>11.710915827506186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11.00009673186873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10.728933944581634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11.728863593768169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11.941844588041544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11.336101109523844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10.784337410902468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11.296685696938773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11.397706126577866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10.758965498551067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10.437003358456517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11.644888021768502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11.676119123263428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10.956256012248437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10.592212693306063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11.429196411107908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11.734299787035759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10.901153354690752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10.656407209080546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11.619432727226714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11.827586189571191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11.355442934460367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11.51130680087766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12.448932156211916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12.714070335213291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11.869679524592062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11.623042823836412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12.392275965490594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12.523089275790166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11.88514643078436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11.355067342804485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12.485811358724769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C171*$B$205/B171</f>
        <v>12.972952652284453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12.487214528423099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12.369868725165778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12.936992872587028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13.05480117677773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12.220697424922497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11.723345195923189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12.871245174794955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13.003937106276341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12.313461549275372</v>
      </c>
    </row>
    <row r="181" spans="1:4" x14ac:dyDescent="0.2">
      <c r="A181" s="14" t="s">
        <v>163</v>
      </c>
      <c r="B181" s="26">
        <v>2.2203200000000001</v>
      </c>
      <c r="C181" s="12">
        <v>11.115938405</v>
      </c>
      <c r="D181" s="12">
        <f t="shared" si="4"/>
        <v>11.813197797133187</v>
      </c>
    </row>
    <row r="182" spans="1:4" x14ac:dyDescent="0.2">
      <c r="A182" s="14" t="s">
        <v>164</v>
      </c>
      <c r="B182" s="26">
        <v>2.2458999999999998</v>
      </c>
      <c r="C182" s="12">
        <v>11.869115541999999</v>
      </c>
      <c r="D182" s="12">
        <f t="shared" si="4"/>
        <v>12.469954174263711</v>
      </c>
    </row>
    <row r="183" spans="1:4" x14ac:dyDescent="0.2">
      <c r="A183" s="14" t="s">
        <v>165</v>
      </c>
      <c r="B183" s="26">
        <v>2.2605900000000001</v>
      </c>
      <c r="C183" s="12">
        <v>12.112768675</v>
      </c>
      <c r="D183" s="12">
        <f t="shared" si="4"/>
        <v>12.643244490765952</v>
      </c>
    </row>
    <row r="184" spans="1:4" x14ac:dyDescent="0.2">
      <c r="A184" s="14" t="s">
        <v>166</v>
      </c>
      <c r="B184" s="26">
        <v>2.2703766666999998</v>
      </c>
      <c r="C184" s="12">
        <v>11.727939413</v>
      </c>
      <c r="D184" s="12">
        <f t="shared" si="4"/>
        <v>12.188793349265042</v>
      </c>
    </row>
    <row r="185" spans="1:4" x14ac:dyDescent="0.2">
      <c r="A185" s="14" t="s">
        <v>213</v>
      </c>
      <c r="B185" s="26">
        <v>2.2830333333000001</v>
      </c>
      <c r="C185" s="12">
        <v>11.528878217999999</v>
      </c>
      <c r="D185" s="12">
        <f t="shared" ref="D185:D200" si="5">C185*$B$205/B185</f>
        <v>11.915484726123537</v>
      </c>
    </row>
    <row r="186" spans="1:4" x14ac:dyDescent="0.2">
      <c r="A186" s="14" t="s">
        <v>214</v>
      </c>
      <c r="B186" s="26">
        <v>2.2886099999999998</v>
      </c>
      <c r="C186" s="12">
        <v>11.980528808000001</v>
      </c>
      <c r="D186" s="12">
        <f t="shared" si="5"/>
        <v>12.352108891915329</v>
      </c>
    </row>
    <row r="187" spans="1:4" x14ac:dyDescent="0.2">
      <c r="A187" s="14" t="s">
        <v>215</v>
      </c>
      <c r="B187" s="26">
        <v>2.2986633332999999</v>
      </c>
      <c r="C187" s="12">
        <v>12.144296119</v>
      </c>
      <c r="D187" s="12">
        <f t="shared" si="5"/>
        <v>12.466194397804662</v>
      </c>
    </row>
    <row r="188" spans="1:4" x14ac:dyDescent="0.2">
      <c r="A188" s="14" t="s">
        <v>216</v>
      </c>
      <c r="B188" s="26">
        <v>2.3136933332999998</v>
      </c>
      <c r="C188" s="12">
        <v>11.789683656999999</v>
      </c>
      <c r="D188" s="12">
        <f t="shared" si="5"/>
        <v>12.02356545666758</v>
      </c>
    </row>
    <row r="189" spans="1:4" x14ac:dyDescent="0.2">
      <c r="A189" s="14" t="s">
        <v>243</v>
      </c>
      <c r="B189" s="26">
        <v>2.3216399999999999</v>
      </c>
      <c r="C189" s="12">
        <v>11.557273081</v>
      </c>
      <c r="D189" s="12">
        <f t="shared" si="5"/>
        <v>11.746200575344565</v>
      </c>
    </row>
    <row r="190" spans="1:4" x14ac:dyDescent="0.2">
      <c r="A190" s="14" t="s">
        <v>244</v>
      </c>
      <c r="B190" s="26">
        <v>2.3208166666999999</v>
      </c>
      <c r="C190" s="12">
        <v>12.308037936</v>
      </c>
      <c r="D190" s="12">
        <f t="shared" si="5"/>
        <v>12.513676011633114</v>
      </c>
    </row>
    <row r="191" spans="1:4" x14ac:dyDescent="0.2">
      <c r="A191" s="14" t="s">
        <v>245</v>
      </c>
      <c r="B191" s="26">
        <v>2.3338866666999998</v>
      </c>
      <c r="C191" s="12">
        <v>12.563358356</v>
      </c>
      <c r="D191" s="12">
        <f t="shared" si="5"/>
        <v>12.701730676522724</v>
      </c>
    </row>
    <row r="192" spans="1:4" x14ac:dyDescent="0.2">
      <c r="A192" s="14" t="s">
        <v>246</v>
      </c>
      <c r="B192" s="26">
        <v>2.3421266667</v>
      </c>
      <c r="C192" s="12">
        <v>12.025485697000001</v>
      </c>
      <c r="D192" s="12">
        <f t="shared" si="5"/>
        <v>12.115160230311393</v>
      </c>
    </row>
    <row r="193" spans="1:5" x14ac:dyDescent="0.2">
      <c r="A193" s="14" t="s">
        <v>247</v>
      </c>
      <c r="B193" s="26">
        <v>2.3542466666999999</v>
      </c>
      <c r="C193" s="12">
        <v>11.912279635999999</v>
      </c>
      <c r="D193" s="12">
        <f t="shared" si="5"/>
        <v>11.939326549102983</v>
      </c>
    </row>
    <row r="194" spans="1:5" x14ac:dyDescent="0.2">
      <c r="A194" s="14" t="s">
        <v>248</v>
      </c>
      <c r="B194" s="26">
        <v>2.3684599999999998</v>
      </c>
      <c r="C194" s="12">
        <v>12.730899259999999</v>
      </c>
      <c r="D194" s="12">
        <f t="shared" si="5"/>
        <v>12.683232162123035</v>
      </c>
    </row>
    <row r="195" spans="1:5" x14ac:dyDescent="0.2">
      <c r="A195" s="14" t="s">
        <v>249</v>
      </c>
      <c r="B195" s="26">
        <v>2.3754366667000002</v>
      </c>
      <c r="C195" s="12">
        <v>13.005876456999999</v>
      </c>
      <c r="D195" s="12">
        <f t="shared" si="5"/>
        <v>12.919124500826474</v>
      </c>
      <c r="E195" s="10" t="s">
        <v>182</v>
      </c>
    </row>
    <row r="196" spans="1:5" x14ac:dyDescent="0.2">
      <c r="A196" s="14" t="s">
        <v>250</v>
      </c>
      <c r="B196" s="26">
        <v>2.3703466667000002</v>
      </c>
      <c r="C196" s="12">
        <v>12.382382712</v>
      </c>
      <c r="D196" s="12">
        <f t="shared" si="5"/>
        <v>12.326201731854677</v>
      </c>
      <c r="E196" s="10" t="s">
        <v>183</v>
      </c>
    </row>
    <row r="197" spans="1:5" x14ac:dyDescent="0.2">
      <c r="A197" s="14" t="s">
        <v>251</v>
      </c>
      <c r="B197" s="26">
        <v>2.3520099999999999</v>
      </c>
      <c r="C197" s="12">
        <v>12.271803308000001</v>
      </c>
      <c r="D197" s="12">
        <f t="shared" si="5"/>
        <v>12.311363009141262</v>
      </c>
      <c r="E197">
        <f>MAX('Electricity-M'!E509:E511)</f>
        <v>1</v>
      </c>
    </row>
    <row r="198" spans="1:5" x14ac:dyDescent="0.2">
      <c r="A198" s="14" t="s">
        <v>252</v>
      </c>
      <c r="B198" s="26">
        <v>2.3597169383000001</v>
      </c>
      <c r="C198" s="12">
        <v>12.882823950000001</v>
      </c>
      <c r="D198" s="12">
        <f t="shared" si="5"/>
        <v>12.882141852034186</v>
      </c>
      <c r="E198">
        <f>MAX('Electricity-M'!E512:E514)</f>
        <v>1</v>
      </c>
    </row>
    <row r="199" spans="1:5" x14ac:dyDescent="0.2">
      <c r="A199" s="14" t="s">
        <v>253</v>
      </c>
      <c r="B199" s="26">
        <v>2.3708066667000001</v>
      </c>
      <c r="C199" s="12">
        <v>13.087591178</v>
      </c>
      <c r="D199" s="12">
        <f t="shared" si="5"/>
        <v>13.025682725054983</v>
      </c>
      <c r="E199">
        <f>MAX('Electricity-M'!E515:E517)</f>
        <v>1</v>
      </c>
    </row>
    <row r="200" spans="1:5" x14ac:dyDescent="0.2">
      <c r="A200" s="14" t="s">
        <v>254</v>
      </c>
      <c r="B200" s="26">
        <v>2.3890180000000001</v>
      </c>
      <c r="C200" s="12">
        <v>12.517139573</v>
      </c>
      <c r="D200" s="12">
        <f t="shared" si="5"/>
        <v>12.362963526994863</v>
      </c>
      <c r="E200">
        <f>MAX('Electricity-M'!E518:E520)</f>
        <v>1</v>
      </c>
    </row>
    <row r="201" spans="1:5" x14ac:dyDescent="0.2">
      <c r="A201" s="14" t="s">
        <v>259</v>
      </c>
      <c r="B201" s="26">
        <v>2.4102776666999999</v>
      </c>
      <c r="C201" s="12">
        <v>12.483097896</v>
      </c>
      <c r="D201" s="12">
        <f>C201*$B$205/B201</f>
        <v>12.220591153278363</v>
      </c>
      <c r="E201">
        <f>MAX('Electricity-M'!E521:E523)</f>
        <v>1</v>
      </c>
    </row>
    <row r="202" spans="1:5" x14ac:dyDescent="0.2">
      <c r="A202" s="14" t="s">
        <v>260</v>
      </c>
      <c r="B202" s="26">
        <v>2.4269080000000001</v>
      </c>
      <c r="C202" s="12">
        <v>13.094191645</v>
      </c>
      <c r="D202" s="12">
        <f>C202*$B$205/B202</f>
        <v>12.730993450105583</v>
      </c>
      <c r="E202">
        <f>MAX('Electricity-M'!E524:E526)</f>
        <v>1</v>
      </c>
    </row>
    <row r="203" spans="1:5" x14ac:dyDescent="0.2">
      <c r="A203" s="14" t="s">
        <v>261</v>
      </c>
      <c r="B203" s="26">
        <v>2.4386230000000002</v>
      </c>
      <c r="C203" s="12">
        <v>13.318879894</v>
      </c>
      <c r="D203" s="12">
        <f>C203*$B$205/B203</f>
        <v>12.887241056466394</v>
      </c>
      <c r="E203">
        <f>MAX('Electricity-M'!E527:E529)</f>
        <v>1</v>
      </c>
    </row>
    <row r="204" spans="1:5" x14ac:dyDescent="0.2">
      <c r="A204" s="14" t="s">
        <v>262</v>
      </c>
      <c r="B204" s="26">
        <v>2.4493140000000002</v>
      </c>
      <c r="C204" s="12">
        <v>12.76936246</v>
      </c>
      <c r="D204" s="12">
        <f>C204*$B$205/B204</f>
        <v>12.301601797775344</v>
      </c>
      <c r="E204">
        <f>MAX('Electricity-M'!E530:E532)</f>
        <v>1</v>
      </c>
    </row>
    <row r="205" spans="1:5" x14ac:dyDescent="0.2">
      <c r="A205" s="15" t="str">
        <f>"Base CPI ("&amp;TEXT('Notes and Sources'!$G$7,"m/yyyy")&amp;")"</f>
        <v>Base CPI (5/2015)</v>
      </c>
      <c r="B205" s="28">
        <v>2.3595920000000001</v>
      </c>
      <c r="C205" s="16"/>
      <c r="D205" s="16"/>
      <c r="E205" s="20"/>
    </row>
    <row r="206" spans="1:5" x14ac:dyDescent="0.2">
      <c r="A206" s="42" t="str">
        <f>A1&amp;" "&amp;TEXT(C1,"Mmmm yyyy")</f>
        <v>EIA Short-Term Energy Outlook, May 2015</v>
      </c>
      <c r="B206" s="42"/>
      <c r="C206" s="42"/>
      <c r="D206" s="42"/>
      <c r="E206" s="42"/>
    </row>
    <row r="207" spans="1:5" x14ac:dyDescent="0.2">
      <c r="A207" s="37" t="s">
        <v>184</v>
      </c>
      <c r="B207" s="37"/>
      <c r="C207" s="37"/>
      <c r="D207" s="37"/>
      <c r="E207" s="37"/>
    </row>
    <row r="208" spans="1:5" x14ac:dyDescent="0.2">
      <c r="A208" s="37" t="s">
        <v>207</v>
      </c>
      <c r="B208" s="37"/>
      <c r="C208" s="37"/>
      <c r="D208" s="37"/>
      <c r="E208" s="37"/>
    </row>
    <row r="209" spans="1:5" x14ac:dyDescent="0.2">
      <c r="A209" s="30" t="str">
        <f>"Real Price ("&amp;TEXT($C$1,"mmm yyyy")&amp;" $)"</f>
        <v>Real Price (May 2015 $)</v>
      </c>
      <c r="B209" s="30"/>
      <c r="C209" s="30"/>
      <c r="D209" s="30"/>
      <c r="E209" s="30"/>
    </row>
    <row r="210" spans="1:5" x14ac:dyDescent="0.2">
      <c r="A210" s="38" t="s">
        <v>167</v>
      </c>
      <c r="B210" s="38"/>
      <c r="C210" s="38"/>
      <c r="D210" s="38"/>
      <c r="E210" s="38"/>
    </row>
  </sheetData>
  <mergeCells count="7">
    <mergeCell ref="A208:E208"/>
    <mergeCell ref="A210:E210"/>
    <mergeCell ref="C39:D39"/>
    <mergeCell ref="A1:B1"/>
    <mergeCell ref="C1:D1"/>
    <mergeCell ref="A206:E206"/>
    <mergeCell ref="A207:E207"/>
  </mergeCells>
  <phoneticPr fontId="3" type="noConversion"/>
  <conditionalFormatting sqref="B181:D182 B185:D186 B189:D190 B193:D194 B197:D204">
    <cfRule type="expression" dxfId="8" priority="1" stopIfTrue="1">
      <formula>$E181=1</formula>
    </cfRule>
  </conditionalFormatting>
  <conditionalFormatting sqref="B183:D184 B187:D188 B191:D192">
    <cfRule type="expression" dxfId="7" priority="2" stopIfTrue="1">
      <formula>#REF!=1</formula>
    </cfRule>
  </conditionalFormatting>
  <conditionalFormatting sqref="B191:D192">
    <cfRule type="expression" dxfId="6" priority="21" stopIfTrue="1">
      <formula>#REF!=1</formula>
    </cfRule>
  </conditionalFormatting>
  <conditionalFormatting sqref="B195:D196">
    <cfRule type="expression" dxfId="5" priority="45" stopIfTrue="1">
      <formula>#REF!=1</formula>
    </cfRule>
  </conditionalFormatting>
  <hyperlinks>
    <hyperlink ref="A3" location="Contents!B4" display="Return to Contents"/>
    <hyperlink ref="A21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8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C47*$B$533/B47</f>
        <v>16.144576842105266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15.236457940663179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15.566752777777781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15.893624870466324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15.432787607573152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14.545430136986303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C53*$B$533/B53</f>
        <v>14.471092333901195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14.722580775716697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15.836187919463089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16.12387866666667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16.46226976744186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16.380638677685951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16.299813157894739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16.992151882160396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16.551787275693311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16.471177922077924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15.984332903225807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15.149868378812199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14.676888038277513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14.606998095238096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15.25919116719243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15.8783186228482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16.46226976744186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16.335636923076922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16.210937404580154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16.112540212443093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15.967163909774435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15.824387481371087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15.381044148148151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14.59541443298969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14.123105401459853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13.980241618497111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14.515372818311876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15.039892351274789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15.53232829131653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16.013851523545711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15.838357260273975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15.687925101763911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15.85747311827957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15.688776595744681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14.902686315789474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14.421433550065021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14.21805435897436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14.038078987341773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14.434457927590513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14.875054635352285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15.595834516523871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16.016624484848485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16.282898789346248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16.165474038461539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16.030601191895116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15.879190554899647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15.436583177570093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15.020550925925928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14.612152293577983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14.747450000000001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15.446539051918737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15.889508417508418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16.572385284280937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16.947345856353593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17.02000786885246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16.890788720173536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16.727505048335122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16.673776445396147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16.099561620469085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15.797480977683318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15.497320338983052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15.946556282998948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16.444886166842661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16.64133305263158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C117*$B$533/B117</f>
        <v>16.977252137643379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17.271240412371135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17.424679384615388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17.389009621289663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17.389009621289663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17.318106422018349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16.613453877551024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16.181439508700105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16.148382431052095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16.131904489795922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16.596518654434252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16.478931983805669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17.126070967741938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17.566379074446683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17.73240480961924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17.679260739260744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17.861453386454183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17.556488095238098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17.037607912957473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16.289096646942802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15.715206268364351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16.098580896686162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16.510264723032073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16.674754695062926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17.326472657004835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17.975676759884283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18.133271853986553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18.307179310344829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18.254723209169057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17.960738344433874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17.030293637226972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16.32703469194313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16.296141532639549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15.98218476011289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16.570168539325842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16.980241495327103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17.60889552238806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17.998748279069769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17.965324419684311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17.932024467099168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17.89884773358002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17.615387281105992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16.668677431192659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15.946101187214614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14.857485568698818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15.357782023701004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15.615265114573788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16.10687455381785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16.21407713761468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16.629300109689211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16.700308675799086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16.577425547445255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16.538594836363636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15.973281597096189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15.81610579710145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14.928465631768951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14.678610915619389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14.668304472271913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15.015585454545455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15.200211109139309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15.598364814159293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16.215698325991191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16.172950439367312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16.019627226596675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C181*$B$533/B181</f>
        <v>15.758042476024412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15.655379965217392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15.110385511265166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14.471892110726644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14.076186758620691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14.194103339070569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14.461362128755367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14.697117406143347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15.22187860425532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15.677289220338984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15.730613333333334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15.724003831932773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15.480503163179916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15.153343119266056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14.632216392352452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14.231839072079536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13.958972475247526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13.932459342105265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13.979906775777415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14.414404419171406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14.725990493128537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15.248934601128122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15.351562409638554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15.370514955823291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15.163403717948718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14.808603700159493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14.093829896743449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13.582132889944578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13.287741615686278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13.807300062500003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13.908015054432349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14.095312955779676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14.585239473276532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14.749720585065436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14.826555095785443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14.810205106382979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14.567141554716983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14.256605337331335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13.801054181002245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13.397981400894189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12.997900994803269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13.320842077151337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13.635921127596438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13.954951946706146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14.181913569321535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14.469850941176469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14.552549779735683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14.561757364568081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14.450348087591241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14.326094285714287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13.630154078374458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13.334597337192475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13.154341518438178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13.262064704184704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13.604549130122216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13.626051362984221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14.204845182534003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14.55165944325482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14.392671487544485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14.412280681818183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14.415083656980865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14.104265518701483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13.549803462350457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13.049886886858751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C245*$B$533/B245</f>
        <v>12.805908963585434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12.877996869322152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12.860023391486392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13.356800333796942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14.023372704576978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14.307990297990299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14.271857494809689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14.242288729281769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14.320282482758623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14.212652362637362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13.284826191780823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12.773731127819548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12.515675953520164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12.642394764826175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12.992994697484704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13.336824347826088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13.677634983050849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14.023538661257605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14.023990188679246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14.046698684563758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13.986864835900869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13.551070522088354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13.089592469959948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12.701867661558962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12.307506445182725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12.525070854870776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12.703094497354497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13.072574914361002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13.232951847468771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13.501077585301839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13.607083617300134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13.549521098757358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13.208166845199219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13.296723648208472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12.68069610930384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12.296249408706954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11.820839043309631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11.889299045161289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12.275948090032154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12.455501652786676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12.884217186700766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13.025188768347162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13.120533859872612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13.29897272264631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13.152069549778059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12.931518735777498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12.266310018903594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11.849868057825269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11.649930388958596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11.790572423293677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12.167107684605757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12.366091907442154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12.764522076297688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13.123573483146068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12.857128478802991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12.913190049751245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12.807959057071962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12.550399554179569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12.038734693877553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11.710459678615573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11.462956197530865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11.608610024691357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11.666871555555554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11.972529075215784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C309*$B$533/B309</f>
        <v>12.320378892988932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12.363218525798526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12.405207941176473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12.375583500611997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12.165969761467888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11.877140939597316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11.560706691042046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11.367377518248176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10.859567310261081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11.346671912568306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11.311150970873788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11.506388957203134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11.755316771084336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11.982747325301204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12.017358176364729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11.889745445840814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11.75577420738975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11.748831076740034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11.335569643705464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11.099028720379147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10.676003969285293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10.701443717647059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11.163215953216374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11.252589116442365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11.49474140186916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11.7294468757259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11.763802617255354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11.791128523451071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11.566893963133641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11.519802231167338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11.039422962112516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10.568161191294388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10.387042232346243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10.779045272727272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11.148100760931291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11.3164106122449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11.751380349689793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12.043612515475523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12.010775512965051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11.984173573844421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11.817833037619316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11.744816036036037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11.272867695774648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11.02650376550169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10.715761080472708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10.856774426966291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10.799925288515405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11.014938672615727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11.357590462395546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11.469508997772829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11.5620008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11.399247778393354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11.210672168141594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11.029660176600443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10.803421223140498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10.487075555555556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10.337752464403067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10.307150239651417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10.71375377922784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11.360044454148472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11.597994576271187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11.920385581649374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11.830072030484487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11.79156544173442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C373*$B$533/B373</f>
        <v>11.370913365748244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11.293882747431043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11.121968778378379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10.557743180592995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10.436413354804079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10.527799335832889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10.871022469267771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11.243946937033085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11.371678767268865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11.604346045526732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11.679418889476468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11.847845665961946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11.673640084299263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11.191985115303984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11.028661617110069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10.56092820031299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10.467918580375784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10.718728731808733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10.826507053340238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11.219330056788849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11.639516322314051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11.90150430562726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11.804013340174448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11.924302253952066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11.762352474849095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11.531305956805625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11.601426592629986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11.017781928319032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11.306624987456097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11.596791173520563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11.662079639459186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12.133029118086696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12.436796383507204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12.686607135777999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12.745750773780189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12.666308380765457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12.728765522682446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12.364776305101536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11.891409188118811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11.431996691285081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11.668229240501976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11.426735518494217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11.804396671992517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12.18162976921284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12.291265430098425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12.627211403534169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12.582035635323191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12.578158031849066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12.400623514123916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12.204591730006216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11.975124695257879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11.527624375133012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11.276717637410806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11.271706648737348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11.552104681233837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12.054828205775397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12.499232742277238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12.771091100555036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13.003741936662163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13.044705875897389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12.850293379386597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12.842130703472431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12.641877261872928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12.121765163341184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532" si="7">C437*$B$533/B437</f>
        <v>12.224769224235962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12.402265372229143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12.525564253276546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12.757009811526547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13.048414605064266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12.973965976069652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13.021788325587027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13.07690059179837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13.073561375144193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12.696583883348961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12.230592780135707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11.833405936129784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11.380913006694623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11.826140748615849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12.061056033273063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12.709494496396095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12.933287643241753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12.938706310802537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13.055530746076606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13.025652069767762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12.918164883747567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12.776387846691168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12.486205674211028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11.836916941833884</v>
      </c>
    </row>
    <row r="461" spans="1:4" x14ac:dyDescent="0.2">
      <c r="A461" s="13">
        <v>40544</v>
      </c>
      <c r="B461" s="26">
        <v>2.2114799999999999</v>
      </c>
      <c r="C461" s="12">
        <v>10.87</v>
      </c>
      <c r="D461" s="12">
        <f t="shared" si="7"/>
        <v>11.598009043717331</v>
      </c>
    </row>
    <row r="462" spans="1:4" x14ac:dyDescent="0.2">
      <c r="A462" s="13">
        <v>40575</v>
      </c>
      <c r="B462" s="26">
        <v>2.2190400000000001</v>
      </c>
      <c r="C462" s="12">
        <v>11.06</v>
      </c>
      <c r="D462" s="12">
        <f t="shared" si="7"/>
        <v>11.76053046362391</v>
      </c>
    </row>
    <row r="463" spans="1:4" x14ac:dyDescent="0.2">
      <c r="A463" s="13">
        <v>40603</v>
      </c>
      <c r="B463" s="26">
        <v>2.2304400000000002</v>
      </c>
      <c r="C463" s="12">
        <v>11.52</v>
      </c>
      <c r="D463" s="12">
        <f t="shared" si="7"/>
        <v>12.187057190509496</v>
      </c>
    </row>
    <row r="464" spans="1:4" x14ac:dyDescent="0.2">
      <c r="A464" s="13">
        <v>40634</v>
      </c>
      <c r="B464" s="26">
        <v>2.2406000000000001</v>
      </c>
      <c r="C464" s="12">
        <v>11.67</v>
      </c>
      <c r="D464" s="12">
        <f t="shared" si="7"/>
        <v>12.289761064000713</v>
      </c>
    </row>
    <row r="465" spans="1:4" x14ac:dyDescent="0.2">
      <c r="A465" s="13">
        <v>40664</v>
      </c>
      <c r="B465" s="26">
        <v>2.2486899999999999</v>
      </c>
      <c r="C465" s="12">
        <v>11.93</v>
      </c>
      <c r="D465" s="12">
        <f t="shared" si="7"/>
        <v>12.518369610751149</v>
      </c>
    </row>
    <row r="466" spans="1:4" x14ac:dyDescent="0.2">
      <c r="A466" s="13">
        <v>40695</v>
      </c>
      <c r="B466" s="26">
        <v>2.2484099999999998</v>
      </c>
      <c r="C466" s="12">
        <v>11.97</v>
      </c>
      <c r="D466" s="12">
        <f t="shared" si="7"/>
        <v>12.561906520607899</v>
      </c>
    </row>
    <row r="467" spans="1:4" x14ac:dyDescent="0.2">
      <c r="A467" s="13">
        <v>40725</v>
      </c>
      <c r="B467" s="26">
        <v>2.2541899999999999</v>
      </c>
      <c r="C467" s="12">
        <v>12.09</v>
      </c>
      <c r="D467" s="12">
        <f t="shared" si="7"/>
        <v>12.65530735208656</v>
      </c>
    </row>
    <row r="468" spans="1:4" x14ac:dyDescent="0.2">
      <c r="A468" s="13">
        <v>40756</v>
      </c>
      <c r="B468" s="26">
        <v>2.2608199999999998</v>
      </c>
      <c r="C468" s="12">
        <v>12.09</v>
      </c>
      <c r="D468" s="12">
        <f t="shared" si="7"/>
        <v>12.618194849656319</v>
      </c>
    </row>
    <row r="469" spans="1:4" x14ac:dyDescent="0.2">
      <c r="A469" s="13">
        <v>40787</v>
      </c>
      <c r="B469" s="26">
        <v>2.2667600000000001</v>
      </c>
      <c r="C469" s="12">
        <v>12.17</v>
      </c>
      <c r="D469" s="12">
        <f t="shared" si="7"/>
        <v>12.668405406836188</v>
      </c>
    </row>
    <row r="470" spans="1:4" x14ac:dyDescent="0.2">
      <c r="A470" s="13">
        <v>40817</v>
      </c>
      <c r="B470" s="26">
        <v>2.2681100000000001</v>
      </c>
      <c r="C470" s="12">
        <v>12.08</v>
      </c>
      <c r="D470" s="12">
        <f t="shared" si="7"/>
        <v>12.567234993011803</v>
      </c>
    </row>
    <row r="471" spans="1:4" x14ac:dyDescent="0.2">
      <c r="A471" s="13">
        <v>40848</v>
      </c>
      <c r="B471" s="26">
        <v>2.2715700000000001</v>
      </c>
      <c r="C471" s="12">
        <v>11.78</v>
      </c>
      <c r="D471" s="12">
        <f t="shared" si="7"/>
        <v>12.236468063938158</v>
      </c>
    </row>
    <row r="472" spans="1:4" x14ac:dyDescent="0.2">
      <c r="A472" s="13">
        <v>40878</v>
      </c>
      <c r="B472" s="26">
        <v>2.2714500000000002</v>
      </c>
      <c r="C472" s="12">
        <v>11.4</v>
      </c>
      <c r="D472" s="12">
        <f t="shared" si="7"/>
        <v>11.842368883312421</v>
      </c>
    </row>
    <row r="473" spans="1:4" x14ac:dyDescent="0.2">
      <c r="A473" s="13">
        <v>40909</v>
      </c>
      <c r="B473" s="26">
        <v>2.27759</v>
      </c>
      <c r="C473" s="12">
        <v>11.41</v>
      </c>
      <c r="D473" s="12">
        <f t="shared" ref="D473:D520" si="8">C473*$B$533/B473</f>
        <v>11.820803884808065</v>
      </c>
    </row>
    <row r="474" spans="1:4" x14ac:dyDescent="0.2">
      <c r="A474" s="13">
        <v>40940</v>
      </c>
      <c r="B474" s="26">
        <v>2.2828499999999998</v>
      </c>
      <c r="C474" s="12">
        <v>11.51</v>
      </c>
      <c r="D474" s="12">
        <f t="shared" si="8"/>
        <v>11.896928803907397</v>
      </c>
    </row>
    <row r="475" spans="1:4" x14ac:dyDescent="0.2">
      <c r="A475" s="13">
        <v>40969</v>
      </c>
      <c r="B475" s="26">
        <v>2.2886600000000001</v>
      </c>
      <c r="C475" s="12">
        <v>11.7</v>
      </c>
      <c r="D475" s="12">
        <f t="shared" si="8"/>
        <v>12.062615853818389</v>
      </c>
    </row>
    <row r="476" spans="1:4" x14ac:dyDescent="0.2">
      <c r="A476" s="13">
        <v>41000</v>
      </c>
      <c r="B476" s="26">
        <v>2.2917200000000002</v>
      </c>
      <c r="C476" s="12">
        <v>11.92</v>
      </c>
      <c r="D476" s="12">
        <f t="shared" si="8"/>
        <v>12.273024907056708</v>
      </c>
    </row>
    <row r="477" spans="1:4" x14ac:dyDescent="0.2">
      <c r="A477" s="13">
        <v>41030</v>
      </c>
      <c r="B477" s="26">
        <v>2.2878500000000002</v>
      </c>
      <c r="C477" s="12">
        <v>11.9</v>
      </c>
      <c r="D477" s="12">
        <f t="shared" si="8"/>
        <v>12.273158117883602</v>
      </c>
    </row>
    <row r="478" spans="1:4" x14ac:dyDescent="0.2">
      <c r="A478" s="13">
        <v>41061</v>
      </c>
      <c r="B478" s="26">
        <v>2.28626</v>
      </c>
      <c r="C478" s="12">
        <v>12.09</v>
      </c>
      <c r="D478" s="12">
        <f t="shared" si="8"/>
        <v>12.477787863147674</v>
      </c>
    </row>
    <row r="479" spans="1:4" x14ac:dyDescent="0.2">
      <c r="A479" s="13">
        <v>41091</v>
      </c>
      <c r="B479" s="26">
        <v>2.2858399999999999</v>
      </c>
      <c r="C479" s="12">
        <v>12</v>
      </c>
      <c r="D479" s="12">
        <f t="shared" si="8"/>
        <v>12.387176705281211</v>
      </c>
    </row>
    <row r="480" spans="1:4" x14ac:dyDescent="0.2">
      <c r="A480" s="13">
        <v>41122</v>
      </c>
      <c r="B480" s="26">
        <v>2.2991100000000002</v>
      </c>
      <c r="C480" s="12">
        <v>12.17</v>
      </c>
      <c r="D480" s="12">
        <f t="shared" si="8"/>
        <v>12.490152554684203</v>
      </c>
    </row>
    <row r="481" spans="1:4" x14ac:dyDescent="0.2">
      <c r="A481" s="13">
        <v>41153</v>
      </c>
      <c r="B481" s="26">
        <v>2.3110400000000002</v>
      </c>
      <c r="C481" s="12">
        <v>12.3</v>
      </c>
      <c r="D481" s="12">
        <f t="shared" si="8"/>
        <v>12.558407297147605</v>
      </c>
    </row>
    <row r="482" spans="1:4" x14ac:dyDescent="0.2">
      <c r="A482" s="13">
        <v>41183</v>
      </c>
      <c r="B482" s="26">
        <v>2.3174100000000002</v>
      </c>
      <c r="C482" s="12">
        <v>12.03</v>
      </c>
      <c r="D482" s="12">
        <f t="shared" si="8"/>
        <v>12.24897267207788</v>
      </c>
    </row>
    <row r="483" spans="1:4" x14ac:dyDescent="0.2">
      <c r="A483" s="13">
        <v>41214</v>
      </c>
      <c r="B483" s="26">
        <v>2.31202</v>
      </c>
      <c r="C483" s="12">
        <v>11.75</v>
      </c>
      <c r="D483" s="12">
        <f t="shared" si="8"/>
        <v>11.991767372254566</v>
      </c>
    </row>
    <row r="484" spans="1:4" x14ac:dyDescent="0.2">
      <c r="A484" s="19">
        <v>41244</v>
      </c>
      <c r="B484" s="26">
        <v>2.3116500000000002</v>
      </c>
      <c r="C484" s="12">
        <v>11.62</v>
      </c>
      <c r="D484" s="12">
        <f t="shared" si="8"/>
        <v>11.860990651699002</v>
      </c>
    </row>
    <row r="485" spans="1:4" x14ac:dyDescent="0.2">
      <c r="A485" s="13">
        <v>41275</v>
      </c>
      <c r="B485" s="26">
        <v>2.3144399999999998</v>
      </c>
      <c r="C485" s="12">
        <v>11.45</v>
      </c>
      <c r="D485" s="12">
        <f t="shared" si="8"/>
        <v>11.673376021845458</v>
      </c>
    </row>
    <row r="486" spans="1:4" x14ac:dyDescent="0.2">
      <c r="A486" s="13">
        <v>41306</v>
      </c>
      <c r="B486" s="26">
        <v>2.32803</v>
      </c>
      <c r="C486" s="12">
        <v>11.63</v>
      </c>
      <c r="D486" s="12">
        <f t="shared" si="8"/>
        <v>11.787672392537898</v>
      </c>
    </row>
    <row r="487" spans="1:4" x14ac:dyDescent="0.2">
      <c r="A487" s="13">
        <v>41334</v>
      </c>
      <c r="B487" s="26">
        <v>2.3224499999999999</v>
      </c>
      <c r="C487" s="12">
        <v>11.61</v>
      </c>
      <c r="D487" s="12">
        <f t="shared" si="8"/>
        <v>11.795674016663439</v>
      </c>
    </row>
    <row r="488" spans="1:4" x14ac:dyDescent="0.2">
      <c r="A488" s="13">
        <v>41365</v>
      </c>
      <c r="B488" s="26">
        <v>2.3167200000000001</v>
      </c>
      <c r="C488" s="12">
        <v>11.92</v>
      </c>
      <c r="D488" s="12">
        <f t="shared" si="8"/>
        <v>12.14058524120308</v>
      </c>
    </row>
    <row r="489" spans="1:4" x14ac:dyDescent="0.2">
      <c r="A489" s="13">
        <v>41395</v>
      </c>
      <c r="B489" s="26">
        <v>2.3199000000000001</v>
      </c>
      <c r="C489" s="12">
        <v>12.41</v>
      </c>
      <c r="D489" s="12">
        <f t="shared" si="8"/>
        <v>12.622327134790293</v>
      </c>
    </row>
    <row r="490" spans="1:4" x14ac:dyDescent="0.2">
      <c r="A490" s="13">
        <v>41426</v>
      </c>
      <c r="B490" s="26">
        <v>2.3258299999999998</v>
      </c>
      <c r="C490" s="12">
        <v>12.54</v>
      </c>
      <c r="D490" s="12">
        <f t="shared" si="8"/>
        <v>12.722031997179503</v>
      </c>
    </row>
    <row r="491" spans="1:4" x14ac:dyDescent="0.2">
      <c r="A491" s="13">
        <v>41456</v>
      </c>
      <c r="B491" s="26">
        <v>2.3298000000000001</v>
      </c>
      <c r="C491" s="12">
        <v>12.65</v>
      </c>
      <c r="D491" s="12">
        <f t="shared" si="8"/>
        <v>12.811760151085931</v>
      </c>
    </row>
    <row r="492" spans="1:4" x14ac:dyDescent="0.2">
      <c r="A492" s="13">
        <v>41487</v>
      </c>
      <c r="B492" s="26">
        <v>2.33413</v>
      </c>
      <c r="C492" s="12">
        <v>12.52</v>
      </c>
      <c r="D492" s="12">
        <f t="shared" si="8"/>
        <v>12.656575186472049</v>
      </c>
    </row>
    <row r="493" spans="1:4" x14ac:dyDescent="0.2">
      <c r="A493" s="13">
        <v>41518</v>
      </c>
      <c r="B493" s="26">
        <v>2.3377300000000001</v>
      </c>
      <c r="C493" s="12">
        <v>12.51</v>
      </c>
      <c r="D493" s="12">
        <f t="shared" si="8"/>
        <v>12.626991106757409</v>
      </c>
    </row>
    <row r="494" spans="1:4" x14ac:dyDescent="0.2">
      <c r="A494" s="13">
        <v>41548</v>
      </c>
      <c r="B494" s="26">
        <v>2.3390300000000002</v>
      </c>
      <c r="C494" s="12">
        <v>12.36</v>
      </c>
      <c r="D494" s="12">
        <f t="shared" si="8"/>
        <v>12.468654579034899</v>
      </c>
    </row>
    <row r="495" spans="1:4" x14ac:dyDescent="0.2">
      <c r="A495" s="13">
        <v>41579</v>
      </c>
      <c r="B495" s="26">
        <v>2.3403800000000001</v>
      </c>
      <c r="C495" s="12">
        <v>12.09</v>
      </c>
      <c r="D495" s="12">
        <f t="shared" si="8"/>
        <v>12.18924588314718</v>
      </c>
    </row>
    <row r="496" spans="1:4" x14ac:dyDescent="0.2">
      <c r="A496" s="13">
        <v>41609</v>
      </c>
      <c r="B496" s="26">
        <v>2.3469699999999998</v>
      </c>
      <c r="C496" s="12">
        <v>11.72</v>
      </c>
      <c r="D496" s="12">
        <f t="shared" si="8"/>
        <v>11.783030136729487</v>
      </c>
    </row>
    <row r="497" spans="1:5" x14ac:dyDescent="0.2">
      <c r="A497" s="13">
        <v>41640</v>
      </c>
      <c r="B497" s="26">
        <v>2.35128</v>
      </c>
      <c r="C497" s="12">
        <v>11.65</v>
      </c>
      <c r="D497" s="12">
        <f t="shared" si="8"/>
        <v>11.691183865809263</v>
      </c>
    </row>
    <row r="498" spans="1:5" x14ac:dyDescent="0.2">
      <c r="A498" s="13">
        <v>41671</v>
      </c>
      <c r="B498" s="26">
        <v>2.3535599999999999</v>
      </c>
      <c r="C498" s="12">
        <v>11.92</v>
      </c>
      <c r="D498" s="12">
        <f t="shared" si="8"/>
        <v>11.950550077329664</v>
      </c>
    </row>
    <row r="499" spans="1:5" x14ac:dyDescent="0.2">
      <c r="A499" s="13">
        <v>41699</v>
      </c>
      <c r="B499" s="26">
        <v>2.3578999999999999</v>
      </c>
      <c r="C499" s="12">
        <v>12.24</v>
      </c>
      <c r="D499" s="12">
        <f t="shared" si="8"/>
        <v>12.248783273251624</v>
      </c>
    </row>
    <row r="500" spans="1:5" x14ac:dyDescent="0.2">
      <c r="A500" s="13">
        <v>41730</v>
      </c>
      <c r="B500" s="26">
        <v>2.3624000000000001</v>
      </c>
      <c r="C500" s="12">
        <v>12.3</v>
      </c>
      <c r="D500" s="12">
        <f t="shared" si="8"/>
        <v>12.285379952590588</v>
      </c>
    </row>
    <row r="501" spans="1:5" x14ac:dyDescent="0.2">
      <c r="A501" s="13">
        <v>41760</v>
      </c>
      <c r="B501" s="26">
        <v>2.3694999999999999</v>
      </c>
      <c r="C501" s="12">
        <v>12.84</v>
      </c>
      <c r="D501" s="12">
        <f t="shared" si="8"/>
        <v>12.78630988816206</v>
      </c>
    </row>
    <row r="502" spans="1:5" x14ac:dyDescent="0.2">
      <c r="A502" s="13">
        <v>41791</v>
      </c>
      <c r="B502" s="26">
        <v>2.3734799999999998</v>
      </c>
      <c r="C502" s="12">
        <v>12.98</v>
      </c>
      <c r="D502" s="12">
        <f t="shared" si="8"/>
        <v>12.904049817146134</v>
      </c>
    </row>
    <row r="503" spans="1:5" x14ac:dyDescent="0.2">
      <c r="A503" s="13">
        <v>41821</v>
      </c>
      <c r="B503" s="26">
        <v>2.3759600000000001</v>
      </c>
      <c r="C503" s="12">
        <v>13.05</v>
      </c>
      <c r="D503" s="12">
        <f t="shared" si="8"/>
        <v>12.960098486506508</v>
      </c>
    </row>
    <row r="504" spans="1:5" x14ac:dyDescent="0.2">
      <c r="A504" s="13">
        <v>41852</v>
      </c>
      <c r="B504" s="26">
        <v>2.3740899999999998</v>
      </c>
      <c r="C504" s="12">
        <v>13.02</v>
      </c>
      <c r="D504" s="12">
        <f t="shared" si="8"/>
        <v>12.940489973000183</v>
      </c>
    </row>
    <row r="505" spans="1:5" x14ac:dyDescent="0.2">
      <c r="A505" s="13">
        <v>41883</v>
      </c>
      <c r="B505" s="26">
        <v>2.3762599999999998</v>
      </c>
      <c r="C505" s="12">
        <v>12.94</v>
      </c>
      <c r="D505" s="12">
        <f t="shared" si="8"/>
        <v>12.849233871714375</v>
      </c>
    </row>
    <row r="506" spans="1:5" x14ac:dyDescent="0.2">
      <c r="A506" s="13">
        <v>41913</v>
      </c>
      <c r="B506" s="26">
        <v>2.3775300000000001</v>
      </c>
      <c r="C506" s="12">
        <v>12.59</v>
      </c>
      <c r="D506" s="12">
        <f t="shared" si="8"/>
        <v>12.495010906276683</v>
      </c>
    </row>
    <row r="507" spans="1:5" x14ac:dyDescent="0.2">
      <c r="A507" s="13">
        <v>41944</v>
      </c>
      <c r="B507" s="26">
        <v>2.3706700000000001</v>
      </c>
      <c r="C507" s="12">
        <v>12.46</v>
      </c>
      <c r="D507" s="12">
        <f t="shared" si="8"/>
        <v>12.401775160608606</v>
      </c>
      <c r="E507" s="10" t="s">
        <v>182</v>
      </c>
    </row>
    <row r="508" spans="1:5" x14ac:dyDescent="0.2">
      <c r="A508" s="19">
        <v>41974</v>
      </c>
      <c r="B508" s="26">
        <v>2.3628399999999998</v>
      </c>
      <c r="C508" s="12">
        <v>12.15</v>
      </c>
      <c r="D508" s="12">
        <f t="shared" si="8"/>
        <v>12.13329840361599</v>
      </c>
      <c r="E508" s="10" t="s">
        <v>183</v>
      </c>
    </row>
    <row r="509" spans="1:5" x14ac:dyDescent="0.2">
      <c r="A509" s="13">
        <v>42005</v>
      </c>
      <c r="B509" s="26">
        <v>2.3467699999999998</v>
      </c>
      <c r="C509" s="12">
        <v>12.1</v>
      </c>
      <c r="D509" s="12">
        <f t="shared" si="8"/>
        <v>12.166110526383072</v>
      </c>
      <c r="E509">
        <f t="shared" ref="E509:E532" si="9">IF($A509&gt;=DATE(YEAR($C$1),MONTH($C$1)-2,1),1,0)</f>
        <v>0</v>
      </c>
    </row>
    <row r="510" spans="1:5" x14ac:dyDescent="0.2">
      <c r="A510" s="13">
        <v>42036</v>
      </c>
      <c r="B510" s="26">
        <v>2.3518599999999998</v>
      </c>
      <c r="C510" s="12">
        <v>12.29</v>
      </c>
      <c r="D510" s="12">
        <f t="shared" si="8"/>
        <v>12.330404734975723</v>
      </c>
      <c r="E510">
        <f t="shared" si="9"/>
        <v>0</v>
      </c>
    </row>
    <row r="511" spans="1:5" x14ac:dyDescent="0.2">
      <c r="A511" s="13">
        <v>42064</v>
      </c>
      <c r="B511" s="26">
        <v>2.3574000000000002</v>
      </c>
      <c r="C511" s="12">
        <v>12.45965</v>
      </c>
      <c r="D511" s="12">
        <f t="shared" si="8"/>
        <v>12.471235455501825</v>
      </c>
      <c r="E511">
        <f t="shared" si="9"/>
        <v>1</v>
      </c>
    </row>
    <row r="512" spans="1:5" x14ac:dyDescent="0.2">
      <c r="A512" s="13">
        <v>42095</v>
      </c>
      <c r="B512" s="26">
        <v>2.3566468147999999</v>
      </c>
      <c r="C512" s="12">
        <v>12.48602</v>
      </c>
      <c r="D512" s="12">
        <f t="shared" si="8"/>
        <v>12.501624222524972</v>
      </c>
      <c r="E512">
        <f t="shared" si="9"/>
        <v>1</v>
      </c>
    </row>
    <row r="513" spans="1:5" x14ac:dyDescent="0.2">
      <c r="A513" s="13">
        <v>42125</v>
      </c>
      <c r="B513" s="26">
        <v>2.3595920000000001</v>
      </c>
      <c r="C513" s="12">
        <v>12.95449</v>
      </c>
      <c r="D513" s="12">
        <f t="shared" si="8"/>
        <v>12.95449</v>
      </c>
      <c r="E513">
        <f t="shared" si="9"/>
        <v>1</v>
      </c>
    </row>
    <row r="514" spans="1:5" x14ac:dyDescent="0.2">
      <c r="A514" s="13">
        <v>42156</v>
      </c>
      <c r="B514" s="26">
        <v>2.3629120000000001</v>
      </c>
      <c r="C514" s="12">
        <v>13.12738</v>
      </c>
      <c r="D514" s="12">
        <f t="shared" si="8"/>
        <v>13.108935427540256</v>
      </c>
      <c r="E514">
        <f t="shared" si="9"/>
        <v>1</v>
      </c>
    </row>
    <row r="515" spans="1:5" x14ac:dyDescent="0.2">
      <c r="A515" s="13">
        <v>42186</v>
      </c>
      <c r="B515" s="26">
        <v>2.3660549999999998</v>
      </c>
      <c r="C515" s="12">
        <v>13.112259999999999</v>
      </c>
      <c r="D515" s="12">
        <f t="shared" si="8"/>
        <v>13.076443192537791</v>
      </c>
      <c r="E515">
        <f t="shared" si="9"/>
        <v>1</v>
      </c>
    </row>
    <row r="516" spans="1:5" x14ac:dyDescent="0.2">
      <c r="A516" s="13">
        <v>42217</v>
      </c>
      <c r="B516" s="26">
        <v>2.3705430000000001</v>
      </c>
      <c r="C516" s="12">
        <v>13.09299</v>
      </c>
      <c r="D516" s="12">
        <f t="shared" si="8"/>
        <v>13.032505404913557</v>
      </c>
      <c r="E516">
        <f t="shared" si="9"/>
        <v>1</v>
      </c>
    </row>
    <row r="517" spans="1:5" x14ac:dyDescent="0.2">
      <c r="A517" s="19">
        <v>42248</v>
      </c>
      <c r="B517" s="26">
        <v>2.3758219999999999</v>
      </c>
      <c r="C517" s="12">
        <v>13.05172</v>
      </c>
      <c r="D517" s="12">
        <f t="shared" si="8"/>
        <v>12.9625595260251</v>
      </c>
      <c r="E517">
        <f t="shared" si="9"/>
        <v>1</v>
      </c>
    </row>
    <row r="518" spans="1:5" x14ac:dyDescent="0.2">
      <c r="A518" s="13">
        <v>42278</v>
      </c>
      <c r="B518" s="26">
        <v>2.3824960000000002</v>
      </c>
      <c r="C518" s="12">
        <v>12.72681</v>
      </c>
      <c r="D518" s="12">
        <f t="shared" si="8"/>
        <v>12.604461481370798</v>
      </c>
      <c r="E518">
        <f t="shared" si="9"/>
        <v>1</v>
      </c>
    </row>
    <row r="519" spans="1:5" x14ac:dyDescent="0.2">
      <c r="A519" s="13">
        <v>42309</v>
      </c>
      <c r="B519" s="26">
        <v>2.3889049999999998</v>
      </c>
      <c r="C519" s="12">
        <v>12.71306</v>
      </c>
      <c r="D519" s="12">
        <f t="shared" si="8"/>
        <v>12.557064710199864</v>
      </c>
      <c r="E519">
        <f t="shared" si="9"/>
        <v>1</v>
      </c>
    </row>
    <row r="520" spans="1:5" x14ac:dyDescent="0.2">
      <c r="A520" s="13">
        <v>42339</v>
      </c>
      <c r="B520" s="26">
        <v>2.3956529999999998</v>
      </c>
      <c r="C520" s="12">
        <v>12.19586</v>
      </c>
      <c r="D520" s="12">
        <f t="shared" si="8"/>
        <v>12.012279611913748</v>
      </c>
      <c r="E520">
        <f t="shared" si="9"/>
        <v>1</v>
      </c>
    </row>
    <row r="521" spans="1:5" x14ac:dyDescent="0.2">
      <c r="A521" s="13">
        <v>42370</v>
      </c>
      <c r="B521" s="26">
        <v>2.403877</v>
      </c>
      <c r="C521" s="12">
        <v>12.23563</v>
      </c>
      <c r="D521" s="12">
        <f t="shared" si="7"/>
        <v>12.010221264632092</v>
      </c>
      <c r="E521">
        <f t="shared" si="9"/>
        <v>1</v>
      </c>
    </row>
    <row r="522" spans="1:5" x14ac:dyDescent="0.2">
      <c r="A522" s="13">
        <v>42401</v>
      </c>
      <c r="B522" s="26">
        <v>2.4104489999999998</v>
      </c>
      <c r="C522" s="12">
        <v>12.525600000000001</v>
      </c>
      <c r="D522" s="12">
        <f t="shared" si="7"/>
        <v>12.26132789169155</v>
      </c>
      <c r="E522">
        <f t="shared" si="9"/>
        <v>1</v>
      </c>
    </row>
    <row r="523" spans="1:5" x14ac:dyDescent="0.2">
      <c r="A523" s="13">
        <v>42430</v>
      </c>
      <c r="B523" s="26">
        <v>2.4165070000000002</v>
      </c>
      <c r="C523" s="12">
        <v>12.74855</v>
      </c>
      <c r="D523" s="12">
        <f t="shared" si="7"/>
        <v>12.448288621386158</v>
      </c>
      <c r="E523">
        <f t="shared" si="9"/>
        <v>1</v>
      </c>
    </row>
    <row r="524" spans="1:5" x14ac:dyDescent="0.2">
      <c r="A524" s="13">
        <v>42461</v>
      </c>
      <c r="B524" s="26">
        <v>2.4220929999999998</v>
      </c>
      <c r="C524" s="12">
        <v>12.669510000000001</v>
      </c>
      <c r="D524" s="12">
        <f t="shared" si="7"/>
        <v>12.342579099943729</v>
      </c>
      <c r="E524">
        <f t="shared" si="9"/>
        <v>1</v>
      </c>
    </row>
    <row r="525" spans="1:5" x14ac:dyDescent="0.2">
      <c r="A525" s="13">
        <v>42491</v>
      </c>
      <c r="B525" s="26">
        <v>2.4270900000000002</v>
      </c>
      <c r="C525" s="12">
        <v>13.203609999999999</v>
      </c>
      <c r="D525" s="12">
        <f t="shared" si="7"/>
        <v>12.836414194413885</v>
      </c>
      <c r="E525">
        <f t="shared" si="9"/>
        <v>1</v>
      </c>
    </row>
    <row r="526" spans="1:5" x14ac:dyDescent="0.2">
      <c r="A526" s="19">
        <v>42522</v>
      </c>
      <c r="B526" s="26">
        <v>2.4315410000000002</v>
      </c>
      <c r="C526" s="12">
        <v>13.329739999999999</v>
      </c>
      <c r="D526" s="12">
        <f t="shared" si="7"/>
        <v>12.935314628081532</v>
      </c>
      <c r="E526">
        <f t="shared" si="9"/>
        <v>1</v>
      </c>
    </row>
    <row r="527" spans="1:5" x14ac:dyDescent="0.2">
      <c r="A527" s="13">
        <v>42552</v>
      </c>
      <c r="B527" s="26">
        <v>2.4348700000000001</v>
      </c>
      <c r="C527" s="12">
        <v>13.33588</v>
      </c>
      <c r="D527" s="12">
        <f t="shared" si="7"/>
        <v>12.923579394776723</v>
      </c>
      <c r="E527">
        <f t="shared" si="9"/>
        <v>1</v>
      </c>
    </row>
    <row r="528" spans="1:5" x14ac:dyDescent="0.2">
      <c r="A528" s="13">
        <v>42583</v>
      </c>
      <c r="B528" s="26">
        <v>2.4386610000000002</v>
      </c>
      <c r="C528" s="12">
        <v>13.324630000000001</v>
      </c>
      <c r="D528" s="12">
        <f t="shared" si="7"/>
        <v>12.892603912950591</v>
      </c>
      <c r="E528">
        <f t="shared" si="9"/>
        <v>1</v>
      </c>
    </row>
    <row r="529" spans="1:5" x14ac:dyDescent="0.2">
      <c r="A529" s="13">
        <v>42614</v>
      </c>
      <c r="B529" s="26">
        <v>2.4423379999999999</v>
      </c>
      <c r="C529" s="12">
        <v>13.29175</v>
      </c>
      <c r="D529" s="12">
        <f t="shared" si="7"/>
        <v>12.841427749148563</v>
      </c>
      <c r="E529">
        <f t="shared" si="9"/>
        <v>1</v>
      </c>
    </row>
    <row r="530" spans="1:5" x14ac:dyDescent="0.2">
      <c r="A530" s="13">
        <v>42644</v>
      </c>
      <c r="B530" s="26">
        <v>2.445824</v>
      </c>
      <c r="C530" s="12">
        <v>12.96852</v>
      </c>
      <c r="D530" s="12">
        <f t="shared" si="7"/>
        <v>12.511291100193638</v>
      </c>
      <c r="E530">
        <f t="shared" si="9"/>
        <v>1</v>
      </c>
    </row>
    <row r="531" spans="1:5" x14ac:dyDescent="0.2">
      <c r="A531" s="13">
        <v>42675</v>
      </c>
      <c r="B531" s="26">
        <v>2.4493330000000002</v>
      </c>
      <c r="C531" s="12">
        <v>12.96302</v>
      </c>
      <c r="D531" s="12">
        <f t="shared" si="7"/>
        <v>12.488068501849279</v>
      </c>
      <c r="E531">
        <f t="shared" si="9"/>
        <v>1</v>
      </c>
    </row>
    <row r="532" spans="1:5" x14ac:dyDescent="0.2">
      <c r="A532" s="13">
        <v>42705</v>
      </c>
      <c r="B532" s="26">
        <v>2.452785</v>
      </c>
      <c r="C532" s="12">
        <v>12.454359999999999</v>
      </c>
      <c r="D532" s="12">
        <f t="shared" si="7"/>
        <v>11.981159466125241</v>
      </c>
      <c r="E532">
        <f t="shared" si="9"/>
        <v>1</v>
      </c>
    </row>
    <row r="533" spans="1:5" x14ac:dyDescent="0.2">
      <c r="A533" s="15" t="str">
        <f>"Base CPI ("&amp;TEXT('Notes and Sources'!$G$7,"m/yyyy")&amp;")"</f>
        <v>Base CPI (5/2015)</v>
      </c>
      <c r="B533" s="28">
        <v>2.3595920000000001</v>
      </c>
      <c r="C533" s="16"/>
      <c r="D533" s="16"/>
      <c r="E533" s="20"/>
    </row>
    <row r="534" spans="1:5" x14ac:dyDescent="0.2">
      <c r="A534" s="42" t="str">
        <f>A1&amp;" "&amp;TEXT(C1,"Mmmm yyyy")</f>
        <v>EIA Short-Term Energy Outlook, May 2015</v>
      </c>
      <c r="B534" s="42"/>
      <c r="C534" s="42"/>
      <c r="D534" s="42"/>
      <c r="E534" s="42"/>
    </row>
    <row r="535" spans="1:5" x14ac:dyDescent="0.2">
      <c r="A535" s="37" t="s">
        <v>184</v>
      </c>
      <c r="B535" s="37"/>
      <c r="C535" s="37"/>
      <c r="D535" s="37"/>
      <c r="E535" s="37"/>
    </row>
    <row r="536" spans="1:5" x14ac:dyDescent="0.2">
      <c r="A536" s="37" t="s">
        <v>207</v>
      </c>
      <c r="B536" s="37"/>
      <c r="C536" s="37"/>
      <c r="D536" s="37"/>
      <c r="E536" s="37"/>
    </row>
    <row r="537" spans="1:5" x14ac:dyDescent="0.2">
      <c r="A537" s="30" t="str">
        <f>"Real Price ("&amp;TEXT($C$1,"mmm yyyy")&amp;" $)"</f>
        <v>Real Price (May 2015 $)</v>
      </c>
      <c r="B537" s="30"/>
      <c r="C537" s="30"/>
      <c r="D537" s="30"/>
      <c r="E537" s="30"/>
    </row>
    <row r="538" spans="1:5" x14ac:dyDescent="0.2">
      <c r="A538" s="38" t="s">
        <v>167</v>
      </c>
      <c r="B538" s="38"/>
      <c r="C538" s="38"/>
      <c r="D538" s="38"/>
      <c r="E538" s="38"/>
    </row>
  </sheetData>
  <mergeCells count="7">
    <mergeCell ref="A536:E536"/>
    <mergeCell ref="A538:E538"/>
    <mergeCell ref="C39:D39"/>
    <mergeCell ref="A1:B1"/>
    <mergeCell ref="C1:D1"/>
    <mergeCell ref="A534:E534"/>
    <mergeCell ref="A535:E535"/>
  </mergeCells>
  <phoneticPr fontId="3" type="noConversion"/>
  <conditionalFormatting sqref="B461:D470 B473:D481 B485:D494 B497:D506 B509:D532">
    <cfRule type="expression" dxfId="4" priority="1" stopIfTrue="1">
      <formula>$E461=1</formula>
    </cfRule>
  </conditionalFormatting>
  <conditionalFormatting sqref="B471:D472 B483:D484 B495:D496">
    <cfRule type="expression" dxfId="3" priority="2" stopIfTrue="1">
      <formula>#REF!=1</formula>
    </cfRule>
  </conditionalFormatting>
  <conditionalFormatting sqref="B482:D482">
    <cfRule type="expression" dxfId="2" priority="8" stopIfTrue="1">
      <formula>#REF!=1</formula>
    </cfRule>
  </conditionalFormatting>
  <conditionalFormatting sqref="B495:D496">
    <cfRule type="expression" dxfId="1" priority="23" stopIfTrue="1">
      <formula>#REF!=1</formula>
    </cfRule>
  </conditionalFormatting>
  <conditionalFormatting sqref="B507:D508">
    <cfRule type="expression" dxfId="0" priority="47" stopIfTrue="1">
      <formula>#REF!=1</formula>
    </cfRule>
  </conditionalFormatting>
  <hyperlinks>
    <hyperlink ref="A3" location="Contents!B4" display="Return to Contents"/>
    <hyperlink ref="A53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C41*$B$90/B41</f>
        <v>19.663266666666669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C42*$B$90/B42</f>
        <v>18.002336784741143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18.001011134020619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18.468905283950615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18.176761339712922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21.682737297297297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59.923107180527388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61.139925124111798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55.882430904270073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56.544042354975474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52.69271253084667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70.13152548628419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96.977059509820791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96.26856464304953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82.05342738219241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69.459476658299835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C57*$B$90/B57</f>
        <v>65.558873067186354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59.190051439440765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29.974326058317015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37.669042677087575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29.131424262799804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34.404598391282171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39.249200617435534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32.449105143884516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30.620947212625492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26.349540693533346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24.735100892507059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26.543403774967302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31.016681799306223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27.177203954223135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17.466839556436621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24.464443550781507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37.987719608804468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29.312095180603592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31.106987328728579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35.55714818155132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44.83256427792552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59.074792027932446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69.126394541098776</v>
      </c>
    </row>
    <row r="80" spans="1:4" x14ac:dyDescent="0.2">
      <c r="A80" s="14">
        <v>2007</v>
      </c>
      <c r="B80" s="26">
        <v>2.0734416667</v>
      </c>
      <c r="C80" s="12">
        <v>67.185930760999995</v>
      </c>
      <c r="D80" s="12">
        <f t="shared" si="2"/>
        <v>76.458087672425918</v>
      </c>
    </row>
    <row r="81" spans="1:5" x14ac:dyDescent="0.2">
      <c r="A81" s="14">
        <v>2008</v>
      </c>
      <c r="B81" s="26">
        <v>2.1525425</v>
      </c>
      <c r="C81" s="12">
        <v>92.573665360000007</v>
      </c>
      <c r="D81" s="12">
        <f t="shared" si="2"/>
        <v>101.47817299502015</v>
      </c>
    </row>
    <row r="82" spans="1:5" x14ac:dyDescent="0.2">
      <c r="A82" s="14">
        <v>2009</v>
      </c>
      <c r="B82" s="26">
        <v>2.1456466666999998</v>
      </c>
      <c r="C82" s="12">
        <v>59.036944228000003</v>
      </c>
      <c r="D82" s="12">
        <f t="shared" si="2"/>
        <v>64.923597844319303</v>
      </c>
    </row>
    <row r="83" spans="1:5" x14ac:dyDescent="0.2">
      <c r="A83" s="14">
        <v>2010</v>
      </c>
      <c r="B83" s="26">
        <v>2.1807616667</v>
      </c>
      <c r="C83" s="12">
        <v>75.825638045000005</v>
      </c>
      <c r="D83" s="12">
        <f t="shared" si="2"/>
        <v>82.043614237140176</v>
      </c>
    </row>
    <row r="84" spans="1:5" x14ac:dyDescent="0.2">
      <c r="A84" s="14">
        <v>2011</v>
      </c>
      <c r="B84" s="26">
        <v>2.2492966666999998</v>
      </c>
      <c r="C84" s="12">
        <v>102.58033186</v>
      </c>
      <c r="D84" s="12">
        <f t="shared" si="2"/>
        <v>107.61040728758803</v>
      </c>
    </row>
    <row r="85" spans="1:5" x14ac:dyDescent="0.2">
      <c r="A85" s="14">
        <v>2012</v>
      </c>
      <c r="B85" s="26">
        <v>2.2959999999999998</v>
      </c>
      <c r="C85" s="12">
        <v>101.08643601</v>
      </c>
      <c r="D85" s="12">
        <f>C85*$B$90/B85</f>
        <v>103.88621329168464</v>
      </c>
    </row>
    <row r="86" spans="1:5" x14ac:dyDescent="0.2">
      <c r="A86" s="14">
        <v>2013</v>
      </c>
      <c r="B86" s="26">
        <v>2.3296174999999999</v>
      </c>
      <c r="C86" s="12">
        <v>98.121134235</v>
      </c>
      <c r="D86" s="12">
        <f t="shared" si="2"/>
        <v>99.383629875647884</v>
      </c>
      <c r="E86" s="36" t="s">
        <v>182</v>
      </c>
    </row>
    <row r="87" spans="1:5" x14ac:dyDescent="0.2">
      <c r="A87" s="14">
        <v>2014</v>
      </c>
      <c r="B87" s="26">
        <v>2.3671224999999998</v>
      </c>
      <c r="C87" s="12">
        <v>89.571420939000006</v>
      </c>
      <c r="D87" s="12">
        <f>C87*$B$90/B87</f>
        <v>89.286468392023195</v>
      </c>
      <c r="E87" s="36" t="s">
        <v>183</v>
      </c>
    </row>
    <row r="88" spans="1:5" x14ac:dyDescent="0.2">
      <c r="A88" s="14">
        <v>2015</v>
      </c>
      <c r="B88" s="27">
        <v>2.3678879012</v>
      </c>
      <c r="C88" s="21">
        <v>50.799192855999998</v>
      </c>
      <c r="D88" s="21">
        <f>C88*$B$90/B88</f>
        <v>50.621217756435719</v>
      </c>
      <c r="E88">
        <v>1</v>
      </c>
    </row>
    <row r="89" spans="1:5" x14ac:dyDescent="0.2">
      <c r="A89" s="14">
        <v>2016</v>
      </c>
      <c r="B89" s="27">
        <v>2.4312806667000002</v>
      </c>
      <c r="C89" s="21">
        <v>62.083499793999998</v>
      </c>
      <c r="D89" s="21">
        <f>C89*$B$90/B89</f>
        <v>60.2529076352006</v>
      </c>
      <c r="E89">
        <v>1</v>
      </c>
    </row>
    <row r="90" spans="1:5" x14ac:dyDescent="0.2">
      <c r="A90" s="15" t="str">
        <f>"Base CPI ("&amp;TEXT('Notes and Sources'!$G$7,"m/yyyy")&amp;")"</f>
        <v>Base CPI (5/2015)</v>
      </c>
      <c r="B90" s="28">
        <v>2.3595920000000001</v>
      </c>
      <c r="C90" s="16"/>
      <c r="D90" s="16"/>
      <c r="E90" s="20"/>
    </row>
    <row r="91" spans="1:5" x14ac:dyDescent="0.2">
      <c r="A91" s="42" t="str">
        <f>A1&amp;" "&amp;TEXT(C1,"Mmmm yyyy")</f>
        <v>EIA Short-Term Energy Outlook, May 2015</v>
      </c>
      <c r="B91" s="42"/>
      <c r="C91" s="42"/>
      <c r="D91" s="42"/>
      <c r="E91" s="42"/>
    </row>
    <row r="92" spans="1:5" x14ac:dyDescent="0.2">
      <c r="A92" s="37" t="s">
        <v>184</v>
      </c>
      <c r="B92" s="37"/>
      <c r="C92" s="37"/>
      <c r="D92" s="37"/>
      <c r="E92" s="37"/>
    </row>
    <row r="93" spans="1:5" x14ac:dyDescent="0.2">
      <c r="A93" s="37" t="str">
        <f>"Real Price ("&amp;TEXT($C$1,"mmm yyyy")&amp;" $)"</f>
        <v>Real Price (May 2015 $)</v>
      </c>
      <c r="B93" s="37"/>
      <c r="C93" s="37"/>
      <c r="D93" s="37"/>
      <c r="E93" s="37"/>
    </row>
    <row r="94" spans="1:5" x14ac:dyDescent="0.2">
      <c r="A94" s="38" t="s">
        <v>167</v>
      </c>
      <c r="B94" s="38"/>
      <c r="C94" s="38"/>
      <c r="D94" s="38"/>
      <c r="E94" s="38"/>
    </row>
  </sheetData>
  <mergeCells count="7">
    <mergeCell ref="A93:E93"/>
    <mergeCell ref="A94:E94"/>
    <mergeCell ref="C39:D39"/>
    <mergeCell ref="A1:B1"/>
    <mergeCell ref="C1:D1"/>
    <mergeCell ref="A91:E91"/>
    <mergeCell ref="A92:E92"/>
  </mergeCells>
  <phoneticPr fontId="3" type="noConversion"/>
  <hyperlinks>
    <hyperlink ref="A3" location="Contents!B4" display="Return to Contents"/>
    <hyperlink ref="A9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>
      <selection activeCell="A9" sqref="A9:D9"/>
    </sheetView>
  </sheetViews>
  <sheetFormatPr baseColWidth="10" defaultColWidth="9.140625"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28515625" customWidth="1"/>
  </cols>
  <sheetData>
    <row r="7" spans="1:7" ht="18" x14ac:dyDescent="0.25">
      <c r="C7" s="43" t="s">
        <v>199</v>
      </c>
      <c r="D7" s="43"/>
      <c r="E7" s="43"/>
      <c r="F7" s="43"/>
      <c r="G7" s="9">
        <v>42136</v>
      </c>
    </row>
    <row r="9" spans="1:7" ht="15.75" x14ac:dyDescent="0.25">
      <c r="A9" s="46" t="s">
        <v>206</v>
      </c>
      <c r="B9" s="46"/>
      <c r="C9" s="46"/>
      <c r="D9" s="46"/>
    </row>
    <row r="11" spans="1:7" ht="15.75" x14ac:dyDescent="0.25">
      <c r="A11" s="44" t="s">
        <v>13</v>
      </c>
      <c r="B11" s="44"/>
      <c r="C11" s="44"/>
      <c r="D11" s="44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May 2015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4" t="s">
        <v>8</v>
      </c>
      <c r="B21" s="44"/>
      <c r="C21" s="44"/>
      <c r="D21" s="4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5" t="s">
        <v>208</v>
      </c>
      <c r="C24" s="45"/>
      <c r="D24" s="45"/>
      <c r="E24" s="45"/>
      <c r="F24" s="45"/>
      <c r="G24" s="45"/>
    </row>
    <row r="25" spans="1:19" x14ac:dyDescent="0.2">
      <c r="A25" s="3" t="s">
        <v>7</v>
      </c>
    </row>
    <row r="26" spans="1:19" x14ac:dyDescent="0.2">
      <c r="B26" s="45" t="s">
        <v>209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5" t="s">
        <v>203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9" x14ac:dyDescent="0.2">
      <c r="B32" s="45" t="s">
        <v>200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5" t="s">
        <v>201</v>
      </c>
      <c r="C36" s="45"/>
      <c r="D36" s="45"/>
      <c r="E36" s="45"/>
      <c r="F36" s="45"/>
      <c r="G36" s="45"/>
      <c r="H36" s="45"/>
      <c r="I36" s="45"/>
    </row>
    <row r="37" spans="1:15" x14ac:dyDescent="0.2">
      <c r="B37" s="45" t="s">
        <v>202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5" x14ac:dyDescent="0.2">
      <c r="A38" s="3" t="s">
        <v>242</v>
      </c>
    </row>
    <row r="39" spans="1:15" x14ac:dyDescent="0.2">
      <c r="B39" s="45" t="s">
        <v>204</v>
      </c>
      <c r="C39" s="45"/>
      <c r="D39" s="45"/>
      <c r="E39" s="45"/>
      <c r="F39" s="45"/>
      <c r="G39" s="45"/>
      <c r="H39" s="45"/>
      <c r="I39" s="45"/>
    </row>
    <row r="40" spans="1:15" x14ac:dyDescent="0.2">
      <c r="B40" s="45" t="s">
        <v>205</v>
      </c>
      <c r="C40" s="45"/>
      <c r="D40" s="45"/>
      <c r="E40" s="45"/>
      <c r="F40" s="45"/>
      <c r="G40" s="45"/>
      <c r="H40" s="45"/>
      <c r="I40" s="45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7" t="s">
        <v>197</v>
      </c>
      <c r="C44" s="47"/>
      <c r="D44" s="47"/>
      <c r="E44" s="47"/>
      <c r="F44" s="47"/>
      <c r="G44" s="47"/>
      <c r="H44" s="47"/>
    </row>
    <row r="45" spans="1:15" x14ac:dyDescent="0.2">
      <c r="A45" s="3" t="s">
        <v>12</v>
      </c>
      <c r="B45" s="3"/>
    </row>
    <row r="46" spans="1:15" x14ac:dyDescent="0.2">
      <c r="B46" s="47" t="s">
        <v>198</v>
      </c>
      <c r="C46" s="47"/>
      <c r="D46" s="47"/>
      <c r="E46" s="47"/>
      <c r="F46" s="47"/>
      <c r="G46" s="47"/>
    </row>
    <row r="47" spans="1:15" x14ac:dyDescent="0.2">
      <c r="B47"/>
    </row>
  </sheetData>
  <mergeCells count="14">
    <mergeCell ref="B44:H44"/>
    <mergeCell ref="B46:G46"/>
    <mergeCell ref="B31:O31"/>
    <mergeCell ref="B40:I40"/>
    <mergeCell ref="B32:O32"/>
    <mergeCell ref="B36:I36"/>
    <mergeCell ref="B37:L37"/>
    <mergeCell ref="B39:I39"/>
    <mergeCell ref="C7:F7"/>
    <mergeCell ref="A21:D21"/>
    <mergeCell ref="A11:D11"/>
    <mergeCell ref="B26:N26"/>
    <mergeCell ref="B24:G24"/>
    <mergeCell ref="A9:D9"/>
  </mergeCells>
  <phoneticPr fontId="3" type="noConversion"/>
  <hyperlinks>
    <hyperlink ref="C7:F7" r:id="rId1" display="Short-Term Energy Outlook"/>
    <hyperlink ref="A9:D9" location="Contents!B4" display="Return to Contents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C41*$B$213/B41</f>
        <v>57.533793951790621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62.905256128683369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59.818280458690964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57.760038003816426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58.463936890117218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60.243189008850699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61.348473300884386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63.349446370251677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56.363075221246341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56.184901676841356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55.672524512921612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55.1802798914674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57.334689377853131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56.952979529365173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56.170753984723014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55.75804557988458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54.296982772576982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53.021627043304527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51.844182628146307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51.643836592656484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54.262507347337376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63.599140861461628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76.922379624159205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83.571296972183788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95.919280125055792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98.494673117170066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97.719432929631921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96.868652630442639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103.90323032666524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99.286740447627295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91.892493939989578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90.206737792309241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C73*$B$213/B73</f>
        <v>87.493668374342903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81.597288379617126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80.128750800399644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79.719639449180391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72.957373035255202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68.066996596126756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69.013636458864553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68.527402242628369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66.480280002295856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66.54944757205044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65.271346920603875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63.958324437268701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60.521435632375855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60.490019092566449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58.125575062128213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57.815053925196445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41.946825126723105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27.775707781430558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25.553893679439405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28.770407259439114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35.598289129136752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38.207949738946667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39.366266765273544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36.7973941376464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30.840740897964018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31.483922121669075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28.400081071315185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26.053096155662438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32.537753122598915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36.19705893705617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33.344483238585305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35.307740872863853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C105*$B$213/B105</f>
        <v>36.390882517874552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29.0841656325956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41.413773825457994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52.37905482946389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34.054963736051612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31.585286565672973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32.153907358726578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32.201954776045731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27.491424047628044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31.51200964245675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32.556411479373814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30.356671068669716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28.60777452353123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28.937944930361649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25.429034157509541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22.780407370430851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20.925334062312043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25.265306770106289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26.471777673402229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25.467406466405286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26.584333246706088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28.242334266492499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25.60129048934601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25.748868354120876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28.013620034285111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30.515161415580017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31.02192905554443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34.265203571013501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31.044295170831241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26.424286074064323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26.077109447368816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25.673690001367444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C137*$B$213/B137</f>
        <v>19.421486410007656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17.9277040606264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17.11893391965371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15.595272083015667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15.60948984245692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21.940776047036316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27.770906764139582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32.23401072611064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37.222538250931535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36.532080477500749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39.693591910402496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38.257195165244653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32.31826824750592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31.776629764614711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30.575285020085126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22.522857251459616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25.483476831521774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31.504644862106076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33.876248874187141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33.056836578364376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39.238002590192892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33.012076435527071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35.021535744625368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35.442367128342795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39.209061820769428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42.460765230579803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48.020339391027925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49.092400621427807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50.384240689224136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55.948050432284091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67.989932368932401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61.820327532868845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C169*$B$213/B169</f>
        <v>64.70832993100592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74.514487369483902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74.225413978713235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62.323782088049384</v>
      </c>
    </row>
    <row r="173" spans="1:4" x14ac:dyDescent="0.2">
      <c r="A173" s="14" t="s">
        <v>147</v>
      </c>
      <c r="B173" s="26">
        <v>2.0431699999999999</v>
      </c>
      <c r="C173" s="12">
        <v>53.192000057000001</v>
      </c>
      <c r="D173" s="12">
        <f t="shared" si="4"/>
        <v>61.429747793133586</v>
      </c>
    </row>
    <row r="174" spans="1:4" x14ac:dyDescent="0.2">
      <c r="A174" s="14" t="s">
        <v>148</v>
      </c>
      <c r="B174" s="26">
        <v>2.0663100000000001</v>
      </c>
      <c r="C174" s="12">
        <v>62.383008486000001</v>
      </c>
      <c r="D174" s="12">
        <f t="shared" si="4"/>
        <v>71.23734955524472</v>
      </c>
    </row>
    <row r="175" spans="1:4" x14ac:dyDescent="0.2">
      <c r="A175" s="14" t="s">
        <v>149</v>
      </c>
      <c r="B175" s="26">
        <v>2.0793900000000001</v>
      </c>
      <c r="C175" s="12">
        <v>70.432358733000001</v>
      </c>
      <c r="D175" s="12">
        <f t="shared" si="4"/>
        <v>79.923261248499287</v>
      </c>
    </row>
    <row r="176" spans="1:4" x14ac:dyDescent="0.2">
      <c r="A176" s="14" t="s">
        <v>150</v>
      </c>
      <c r="B176" s="26">
        <v>2.1048966667000002</v>
      </c>
      <c r="C176" s="12">
        <v>82.439279459000005</v>
      </c>
      <c r="D176" s="12">
        <f t="shared" si="4"/>
        <v>92.414543371475204</v>
      </c>
    </row>
    <row r="177" spans="1:5" x14ac:dyDescent="0.2">
      <c r="A177" s="14" t="s">
        <v>151</v>
      </c>
      <c r="B177" s="26">
        <v>2.1276966666999999</v>
      </c>
      <c r="C177" s="12">
        <v>89.700056007000001</v>
      </c>
      <c r="D177" s="12">
        <f t="shared" si="4"/>
        <v>99.476367034000745</v>
      </c>
    </row>
    <row r="178" spans="1:5" x14ac:dyDescent="0.2">
      <c r="A178" s="14" t="s">
        <v>152</v>
      </c>
      <c r="B178" s="26">
        <v>2.1553766667000001</v>
      </c>
      <c r="C178" s="12">
        <v>115.84063875</v>
      </c>
      <c r="D178" s="12">
        <f t="shared" si="4"/>
        <v>126.81618423933458</v>
      </c>
    </row>
    <row r="179" spans="1:5" x14ac:dyDescent="0.2">
      <c r="A179" s="14" t="s">
        <v>153</v>
      </c>
      <c r="B179" s="26">
        <v>2.1886100000000002</v>
      </c>
      <c r="C179" s="12">
        <v>112.83819367</v>
      </c>
      <c r="D179" s="12">
        <f t="shared" si="4"/>
        <v>121.65351482364726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57.664938050503771</v>
      </c>
    </row>
    <row r="181" spans="1:5" x14ac:dyDescent="0.2">
      <c r="A181" s="14" t="s">
        <v>155</v>
      </c>
      <c r="B181" s="26">
        <v>2.1237766667</v>
      </c>
      <c r="C181" s="12">
        <v>40.482948563999997</v>
      </c>
      <c r="D181" s="12">
        <f t="shared" si="4"/>
        <v>44.978006899592366</v>
      </c>
    </row>
    <row r="182" spans="1:5" x14ac:dyDescent="0.2">
      <c r="A182" s="14" t="s">
        <v>156</v>
      </c>
      <c r="B182" s="26">
        <v>2.1350699999999998</v>
      </c>
      <c r="C182" s="12">
        <v>57.496338540000004</v>
      </c>
      <c r="D182" s="12">
        <f t="shared" si="4"/>
        <v>63.54260068675768</v>
      </c>
    </row>
    <row r="183" spans="1:5" x14ac:dyDescent="0.2">
      <c r="A183" s="14" t="s">
        <v>157</v>
      </c>
      <c r="B183" s="26">
        <v>2.1534399999999998</v>
      </c>
      <c r="C183" s="12">
        <v>66.375164424999994</v>
      </c>
      <c r="D183" s="12">
        <f t="shared" si="4"/>
        <v>72.729357203318699</v>
      </c>
    </row>
    <row r="184" spans="1:5" x14ac:dyDescent="0.2">
      <c r="A184" s="14" t="s">
        <v>158</v>
      </c>
      <c r="B184" s="26">
        <v>2.1703000000000001</v>
      </c>
      <c r="C184" s="12">
        <v>73.044835208999999</v>
      </c>
      <c r="D184" s="12">
        <f t="shared" si="4"/>
        <v>79.41575302975383</v>
      </c>
    </row>
    <row r="185" spans="1:5" x14ac:dyDescent="0.2">
      <c r="A185" s="14" t="s">
        <v>159</v>
      </c>
      <c r="B185" s="26">
        <v>2.17374</v>
      </c>
      <c r="C185" s="12">
        <v>75.275746885000004</v>
      </c>
      <c r="D185" s="12">
        <f t="shared" si="4"/>
        <v>81.711727319675276</v>
      </c>
    </row>
    <row r="186" spans="1:5" x14ac:dyDescent="0.2">
      <c r="A186" s="14" t="s">
        <v>160</v>
      </c>
      <c r="B186" s="26">
        <v>2.1729733332999999</v>
      </c>
      <c r="C186" s="12">
        <v>74.318890949999997</v>
      </c>
      <c r="D186" s="12">
        <f t="shared" si="4"/>
        <v>80.701524426062505</v>
      </c>
    </row>
    <row r="187" spans="1:5" x14ac:dyDescent="0.2">
      <c r="A187" s="14" t="s">
        <v>161</v>
      </c>
      <c r="B187" s="26">
        <v>2.1793433332999999</v>
      </c>
      <c r="C187" s="12">
        <v>73.316462625</v>
      </c>
      <c r="D187" s="12">
        <f t="shared" si="4"/>
        <v>79.380305083134388</v>
      </c>
    </row>
    <row r="188" spans="1:5" x14ac:dyDescent="0.2">
      <c r="A188" s="14" t="s">
        <v>162</v>
      </c>
      <c r="B188" s="26">
        <v>2.19699</v>
      </c>
      <c r="C188" s="12">
        <v>80.833790128000004</v>
      </c>
      <c r="D188" s="12">
        <f t="shared" si="4"/>
        <v>86.81640085558324</v>
      </c>
    </row>
    <row r="189" spans="1:5" x14ac:dyDescent="0.2">
      <c r="A189" s="14" t="s">
        <v>163</v>
      </c>
      <c r="B189" s="26">
        <v>2.2203200000000001</v>
      </c>
      <c r="C189" s="12">
        <v>93.995566736000001</v>
      </c>
      <c r="D189" s="12">
        <f t="shared" si="4"/>
        <v>99.891541447057961</v>
      </c>
      <c r="E189" s="22"/>
    </row>
    <row r="190" spans="1:5" x14ac:dyDescent="0.2">
      <c r="A190" s="14" t="s">
        <v>164</v>
      </c>
      <c r="B190" s="26">
        <v>2.2458999999999998</v>
      </c>
      <c r="C190" s="12">
        <v>108.72754418</v>
      </c>
      <c r="D190" s="12">
        <f t="shared" si="4"/>
        <v>114.23155235174077</v>
      </c>
      <c r="E190" s="22"/>
    </row>
    <row r="191" spans="1:5" x14ac:dyDescent="0.2">
      <c r="A191" s="14" t="s">
        <v>165</v>
      </c>
      <c r="B191" s="26">
        <v>2.2605900000000001</v>
      </c>
      <c r="C191" s="12">
        <v>102.05216809</v>
      </c>
      <c r="D191" s="12">
        <f t="shared" si="4"/>
        <v>106.52151845660613</v>
      </c>
    </row>
    <row r="192" spans="1:5" x14ac:dyDescent="0.2">
      <c r="A192" s="18" t="s">
        <v>166</v>
      </c>
      <c r="B192" s="26">
        <v>2.2703766666999998</v>
      </c>
      <c r="C192" s="12">
        <v>105.34282886</v>
      </c>
      <c r="D192" s="12">
        <f t="shared" si="4"/>
        <v>109.48231625227051</v>
      </c>
    </row>
    <row r="193" spans="1:5" x14ac:dyDescent="0.2">
      <c r="A193" s="14" t="s">
        <v>213</v>
      </c>
      <c r="B193" s="26">
        <v>2.2830333333000001</v>
      </c>
      <c r="C193" s="12">
        <v>108.1394748</v>
      </c>
      <c r="D193" s="12">
        <f t="shared" si="4"/>
        <v>111.76579680221072</v>
      </c>
      <c r="E193" s="22"/>
    </row>
    <row r="194" spans="1:5" x14ac:dyDescent="0.2">
      <c r="A194" s="14" t="s">
        <v>214</v>
      </c>
      <c r="B194" s="26">
        <v>2.2886099999999998</v>
      </c>
      <c r="C194" s="12">
        <v>101.18306368</v>
      </c>
      <c r="D194" s="12">
        <f t="shared" si="4"/>
        <v>104.32129003841573</v>
      </c>
      <c r="E194" s="22"/>
    </row>
    <row r="195" spans="1:5" x14ac:dyDescent="0.2">
      <c r="A195" s="14" t="s">
        <v>215</v>
      </c>
      <c r="B195" s="26">
        <v>2.2986633332999999</v>
      </c>
      <c r="C195" s="12">
        <v>97.177817384999997</v>
      </c>
      <c r="D195" s="12">
        <f t="shared" si="4"/>
        <v>99.753625142625808</v>
      </c>
    </row>
    <row r="196" spans="1:5" x14ac:dyDescent="0.2">
      <c r="A196" s="18" t="s">
        <v>216</v>
      </c>
      <c r="B196" s="26">
        <v>2.3136933332999998</v>
      </c>
      <c r="C196" s="12">
        <v>97.642869512000004</v>
      </c>
      <c r="D196" s="12">
        <f t="shared" si="4"/>
        <v>99.5798926510911</v>
      </c>
    </row>
    <row r="197" spans="1:5" x14ac:dyDescent="0.2">
      <c r="A197" s="14" t="s">
        <v>243</v>
      </c>
      <c r="B197" s="26">
        <v>2.3216399999999999</v>
      </c>
      <c r="C197" s="12">
        <v>98.711920577000001</v>
      </c>
      <c r="D197" s="12">
        <f t="shared" si="4"/>
        <v>100.32557075951681</v>
      </c>
      <c r="E197" s="22"/>
    </row>
    <row r="198" spans="1:5" x14ac:dyDescent="0.2">
      <c r="A198" s="14" t="s">
        <v>244</v>
      </c>
      <c r="B198" s="26">
        <v>2.3208166666999999</v>
      </c>
      <c r="C198" s="12">
        <v>97.385304512000005</v>
      </c>
      <c r="D198" s="12">
        <f t="shared" si="4"/>
        <v>99.012381607384782</v>
      </c>
      <c r="E198" s="22"/>
    </row>
    <row r="199" spans="1:5" x14ac:dyDescent="0.2">
      <c r="A199" s="14" t="s">
        <v>245</v>
      </c>
      <c r="B199" s="26">
        <v>2.3338866666999998</v>
      </c>
      <c r="C199" s="12">
        <v>103.06653343000001</v>
      </c>
      <c r="D199" s="12">
        <f t="shared" si="4"/>
        <v>104.20170405833211</v>
      </c>
    </row>
    <row r="200" spans="1:5" x14ac:dyDescent="0.2">
      <c r="A200" s="14" t="s">
        <v>246</v>
      </c>
      <c r="B200" s="26">
        <v>2.3421266667</v>
      </c>
      <c r="C200" s="12">
        <v>92.953698501000005</v>
      </c>
      <c r="D200" s="12">
        <f t="shared" si="4"/>
        <v>93.646857990992544</v>
      </c>
    </row>
    <row r="201" spans="1:5" x14ac:dyDescent="0.2">
      <c r="A201" s="14" t="s">
        <v>247</v>
      </c>
      <c r="B201" s="26">
        <v>2.3542466666999999</v>
      </c>
      <c r="C201" s="12">
        <v>94.101200895999995</v>
      </c>
      <c r="D201" s="12">
        <f t="shared" ref="D201:D212" si="5">C201*$B$213/B201</f>
        <v>94.314858321890924</v>
      </c>
      <c r="E201" s="22"/>
    </row>
    <row r="202" spans="1:5" x14ac:dyDescent="0.2">
      <c r="A202" s="14" t="s">
        <v>248</v>
      </c>
      <c r="B202" s="26">
        <v>2.3684599999999998</v>
      </c>
      <c r="C202" s="12">
        <v>98.593110588000002</v>
      </c>
      <c r="D202" s="12">
        <f t="shared" si="5"/>
        <v>98.223957760975537</v>
      </c>
      <c r="E202" s="22"/>
    </row>
    <row r="203" spans="1:5" x14ac:dyDescent="0.2">
      <c r="A203" s="14" t="s">
        <v>249</v>
      </c>
      <c r="B203" s="26">
        <v>2.3754366667000002</v>
      </c>
      <c r="C203" s="12">
        <v>93.820845456000001</v>
      </c>
      <c r="D203" s="12">
        <f t="shared" si="5"/>
        <v>93.195040505440033</v>
      </c>
      <c r="E203" s="10" t="s">
        <v>182</v>
      </c>
    </row>
    <row r="204" spans="1:5" x14ac:dyDescent="0.2">
      <c r="A204" s="18" t="s">
        <v>250</v>
      </c>
      <c r="B204" s="26">
        <v>2.3703466667000002</v>
      </c>
      <c r="C204" s="12">
        <v>71.267694848000005</v>
      </c>
      <c r="D204" s="12">
        <f t="shared" si="5"/>
        <v>70.944341173478378</v>
      </c>
      <c r="E204" s="10" t="s">
        <v>183</v>
      </c>
    </row>
    <row r="205" spans="1:5" x14ac:dyDescent="0.2">
      <c r="A205" s="14" t="s">
        <v>251</v>
      </c>
      <c r="B205" s="26">
        <v>2.3520099999999999</v>
      </c>
      <c r="C205" s="12">
        <v>45.203273809000002</v>
      </c>
      <c r="D205" s="12">
        <f t="shared" si="5"/>
        <v>45.348992246430051</v>
      </c>
      <c r="E205" s="22">
        <f>MAX('Crude Oil-M'!E533:E535)</f>
        <v>0</v>
      </c>
    </row>
    <row r="206" spans="1:5" x14ac:dyDescent="0.2">
      <c r="A206" s="14" t="s">
        <v>252</v>
      </c>
      <c r="B206" s="26">
        <v>2.3597169383000001</v>
      </c>
      <c r="C206" s="12">
        <v>51.974901387999999</v>
      </c>
      <c r="D206" s="12">
        <f t="shared" si="5"/>
        <v>51.972149508858614</v>
      </c>
      <c r="E206" s="22">
        <f>MAX('Crude Oil-M'!E536:E538)</f>
        <v>1</v>
      </c>
    </row>
    <row r="207" spans="1:5" x14ac:dyDescent="0.2">
      <c r="A207" s="14" t="s">
        <v>253</v>
      </c>
      <c r="B207" s="26">
        <v>2.3708066667000001</v>
      </c>
      <c r="C207" s="12">
        <v>52.830654084000003</v>
      </c>
      <c r="D207" s="12">
        <f t="shared" si="5"/>
        <v>52.580748351315471</v>
      </c>
      <c r="E207" s="22">
        <f>MAX('Crude Oil-M'!E539:E541)</f>
        <v>1</v>
      </c>
    </row>
    <row r="208" spans="1:5" x14ac:dyDescent="0.2">
      <c r="A208" s="18" t="s">
        <v>254</v>
      </c>
      <c r="B208" s="26">
        <v>2.3890180000000001</v>
      </c>
      <c r="C208" s="12">
        <v>53.164818365000002</v>
      </c>
      <c r="D208" s="12">
        <f t="shared" si="5"/>
        <v>52.509976942621236</v>
      </c>
      <c r="E208" s="22">
        <f>MAX('Crude Oil-M'!E542:E544)</f>
        <v>1</v>
      </c>
    </row>
    <row r="209" spans="1:5" x14ac:dyDescent="0.2">
      <c r="A209" s="14" t="s">
        <v>259</v>
      </c>
      <c r="B209" s="26">
        <v>2.4102776666999999</v>
      </c>
      <c r="C209" s="12">
        <v>58.144507830000002</v>
      </c>
      <c r="D209" s="12">
        <f t="shared" si="5"/>
        <v>56.921788479020883</v>
      </c>
      <c r="E209" s="22">
        <f>MAX('Crude Oil-M'!E545:E547)</f>
        <v>1</v>
      </c>
    </row>
    <row r="210" spans="1:5" x14ac:dyDescent="0.2">
      <c r="A210" s="14" t="s">
        <v>260</v>
      </c>
      <c r="B210" s="26">
        <v>2.4269080000000001</v>
      </c>
      <c r="C210" s="12">
        <v>63.459957381999999</v>
      </c>
      <c r="D210" s="12">
        <f t="shared" si="5"/>
        <v>61.699746244566391</v>
      </c>
      <c r="E210" s="22">
        <f>MAX('Crude Oil-M'!E548:E550)</f>
        <v>1</v>
      </c>
    </row>
    <row r="211" spans="1:5" x14ac:dyDescent="0.2">
      <c r="A211" s="14" t="s">
        <v>261</v>
      </c>
      <c r="B211" s="26">
        <v>2.4386230000000002</v>
      </c>
      <c r="C211" s="12">
        <v>65.176415117999994</v>
      </c>
      <c r="D211" s="12">
        <f t="shared" si="5"/>
        <v>63.06417502874033</v>
      </c>
      <c r="E211" s="22">
        <f>MAX('Crude Oil-M'!E551:E553)</f>
        <v>1</v>
      </c>
    </row>
    <row r="212" spans="1:5" x14ac:dyDescent="0.2">
      <c r="A212" s="18" t="s">
        <v>262</v>
      </c>
      <c r="B212" s="26">
        <v>2.4493140000000002</v>
      </c>
      <c r="C212" s="12">
        <v>61.193350027999998</v>
      </c>
      <c r="D212" s="12">
        <f t="shared" si="5"/>
        <v>58.95174697048585</v>
      </c>
      <c r="E212" s="22">
        <f>MAX('Crude Oil-M'!E554:E556)</f>
        <v>1</v>
      </c>
    </row>
    <row r="213" spans="1:5" x14ac:dyDescent="0.2">
      <c r="A213" s="15" t="str">
        <f>"Base CPI ("&amp;TEXT('Notes and Sources'!$G$7,"m/yyyy")&amp;")"</f>
        <v>Base CPI (5/2015)</v>
      </c>
      <c r="B213" s="28">
        <v>2.3595920000000001</v>
      </c>
      <c r="C213" s="16"/>
      <c r="D213" s="16"/>
      <c r="E213" s="20"/>
    </row>
    <row r="214" spans="1:5" x14ac:dyDescent="0.2">
      <c r="A214" s="42" t="str">
        <f>A1&amp;" "&amp;TEXT(C1,"Mmmm yyyy")</f>
        <v>EIA Short-Term Energy Outlook, May 2015</v>
      </c>
      <c r="B214" s="42"/>
      <c r="C214" s="42"/>
      <c r="D214" s="42"/>
      <c r="E214" s="42"/>
    </row>
    <row r="215" spans="1:5" x14ac:dyDescent="0.2">
      <c r="A215" s="37" t="s">
        <v>184</v>
      </c>
      <c r="B215" s="37"/>
      <c r="C215" s="37"/>
      <c r="D215" s="37"/>
      <c r="E215" s="37"/>
    </row>
    <row r="216" spans="1:5" x14ac:dyDescent="0.2">
      <c r="A216" s="37" t="str">
        <f>"Real Price ("&amp;TEXT($C$1,"mmm yyyy")&amp;" $)"</f>
        <v>Real Price (May 2015 $)</v>
      </c>
      <c r="B216" s="37"/>
      <c r="C216" s="37"/>
      <c r="D216" s="37"/>
      <c r="E216" s="37"/>
    </row>
    <row r="217" spans="1:5" x14ac:dyDescent="0.2">
      <c r="A217" s="38" t="s">
        <v>167</v>
      </c>
      <c r="B217" s="38"/>
      <c r="C217" s="38"/>
      <c r="D217" s="38"/>
      <c r="E217" s="38"/>
    </row>
  </sheetData>
  <mergeCells count="7">
    <mergeCell ref="A216:E216"/>
    <mergeCell ref="A217:E217"/>
    <mergeCell ref="C39:D39"/>
    <mergeCell ref="A1:B1"/>
    <mergeCell ref="C1:D1"/>
    <mergeCell ref="A214:E214"/>
    <mergeCell ref="A215:E215"/>
  </mergeCells>
  <phoneticPr fontId="3" type="noConversion"/>
  <conditionalFormatting sqref="B189:D190 B193:D194 B197:D198 B209:D212 B201:D202">
    <cfRule type="expression" dxfId="55" priority="2" stopIfTrue="1">
      <formula>$E189=1</formula>
    </cfRule>
  </conditionalFormatting>
  <conditionalFormatting sqref="B191:D192 B195:D196 B199:D200">
    <cfRule type="expression" dxfId="54" priority="3" stopIfTrue="1">
      <formula>#REF!=1</formula>
    </cfRule>
  </conditionalFormatting>
  <conditionalFormatting sqref="B199:D200">
    <cfRule type="expression" dxfId="53" priority="13" stopIfTrue="1">
      <formula>#REF!=1</formula>
    </cfRule>
  </conditionalFormatting>
  <conditionalFormatting sqref="B205:D208">
    <cfRule type="expression" dxfId="52" priority="1" stopIfTrue="1">
      <formula>$E205=1</formula>
    </cfRule>
  </conditionalFormatting>
  <conditionalFormatting sqref="B203:D204">
    <cfRule type="expression" dxfId="51" priority="35" stopIfTrue="1">
      <formula>#REF!=1</formula>
    </cfRule>
  </conditionalFormatting>
  <hyperlinks>
    <hyperlink ref="A3" location="Contents!B4" display="Return to Contents"/>
    <hyperlink ref="A21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76" si="0">C41*$B$557/B41</f>
        <v>48.351468547008551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62.107654122621568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62.840180251046036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62.399189688149697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63.213760987654325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62.890350040816337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61.023931034482764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59.959171462925852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58.430212964426879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57.55553819607843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57.409102446601942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58.285104894026972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ref="D53:D64" si="1">C53*$B$557/B53</f>
        <v>57.613747304015291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1"/>
        <v>58.541208365019017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1"/>
        <v>59.347313939393935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1"/>
        <v>59.03432060377358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1"/>
        <v>58.967581619585687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1"/>
        <v>62.40790056074767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1"/>
        <v>61.305695851851844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1"/>
        <v>62.037243542435426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1"/>
        <v>60.675222857142849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1"/>
        <v>63.008412969034602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1"/>
        <v>64.174075370705239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1"/>
        <v>62.851722158273375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56.11431154121864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55.971717209302319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56.925156999999999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56.318960570409978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56.103065106382985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56.09753114638449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55.926470035087725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55.921918603839444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55.18004208333334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54.975640898100181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55.151909397590366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55.393846438356178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ref="D77:D140" si="2">C77*$B$557/B77</f>
        <v>56.718642453151617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2"/>
        <v>57.69660033726813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2"/>
        <v>57.564543087248325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2"/>
        <v>56.472901866666675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2"/>
        <v>57.304377142857142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2"/>
        <v>57.059224727272735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2"/>
        <v>56.040310000000005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2"/>
        <v>56.691997643207863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2"/>
        <v>55.814166394779775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2"/>
        <v>55.772174545454554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2"/>
        <v>55.602643741935488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2"/>
        <v>55.903014317817018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2"/>
        <v>54.64318315789474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2"/>
        <v>53.970985269841272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2"/>
        <v>54.225954952681391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2"/>
        <v>53.173904225352118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2"/>
        <v>53.081674294573638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2"/>
        <v>52.78225796923077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2"/>
        <v>52.199218442748091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2"/>
        <v>51.774962549317152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2"/>
        <v>51.556198135338349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2"/>
        <v>51.446841967213118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2"/>
        <v>51.526497896296291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2"/>
        <v>51.917974197349039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2"/>
        <v>53.392227737226271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2"/>
        <v>54.147862658959546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2"/>
        <v>55.394713476394855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2"/>
        <v>58.755846118980166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si="2"/>
        <v>62.790263305322128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2"/>
        <v>68.728836232686987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2"/>
        <v>74.634218191780832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2"/>
        <v>76.774784477611945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2"/>
        <v>79.477655268817202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2"/>
        <v>78.600770744680858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2"/>
        <v>83.889705052631584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2"/>
        <v>88.707158283485057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2"/>
        <v>93.022376923076934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2"/>
        <v>96.773140253164556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2"/>
        <v>98.448894681647943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2"/>
        <v>97.82535930778738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2"/>
        <v>99.149073880048959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2"/>
        <v>98.616645042424253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2"/>
        <v>98.582953898305092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2"/>
        <v>97.673495769230769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2"/>
        <v>96.914827556615023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2"/>
        <v>96.473047178276289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2"/>
        <v>96.726732803738329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2"/>
        <v>97.305859907407424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2"/>
        <v>105.12631788990826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2"/>
        <v>104.57282727272728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2"/>
        <v>102.02705363431151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2"/>
        <v>101.71933638608304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2"/>
        <v>99.539533199554086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2"/>
        <v>96.54772570165747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2"/>
        <v>94.332104218579232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2"/>
        <v>91.670916963123645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2"/>
        <v>89.82163316863587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2"/>
        <v>89.507863554603858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2"/>
        <v>91.08830098081026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2"/>
        <v>90.145943039319903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2"/>
        <v>88.834639491525422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2"/>
        <v>88.403721393875401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2"/>
        <v>84.890495712777209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2"/>
        <v>81.517694147368431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ref="D141:D204" si="3">C141*$B$557/B141</f>
        <v>80.654250010427546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3"/>
        <v>82.196508948453612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3"/>
        <v>80.927955364102573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3"/>
        <v>79.578870419652006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3"/>
        <v>79.772081637666346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3"/>
        <v>80.048136350662588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3"/>
        <v>79.672346204081649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3"/>
        <v>79.337356397134087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3"/>
        <v>75.68047885597548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3"/>
        <v>74.062295836734705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3"/>
        <v>68.382467441386353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3"/>
        <v>66.751615789473689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3"/>
        <v>67.862056209677419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3"/>
        <v>69.38719734406439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3"/>
        <v>67.997861643286583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3"/>
        <v>69.538425574425588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3"/>
        <v>69.424649083665344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3"/>
        <v>69.453466904761925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3"/>
        <v>67.893700573689429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3"/>
        <v>68.181504536489157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3"/>
        <v>66.55852066601372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3"/>
        <v>66.487139103313851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3"/>
        <v>66.385022740524789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3"/>
        <v>66.493439612778317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3"/>
        <v>66.706919729468609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3"/>
        <v>66.418987926711679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3"/>
        <v>65.733110470701249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3"/>
        <v>65.36341057471266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si="3"/>
        <v>64.680315568290354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3"/>
        <v>64.636207117031404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3"/>
        <v>64.401399886039897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3"/>
        <v>62.668974255924176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3"/>
        <v>61.367250785241261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3"/>
        <v>59.910995371589848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3"/>
        <v>60.094477902621726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3"/>
        <v>60.842189981308408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3"/>
        <v>60.750689552238811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3"/>
        <v>59.812913488372104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3"/>
        <v>58.21203290622099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3"/>
        <v>58.191606227988878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3"/>
        <v>57.974804366327476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3"/>
        <v>58.261262377880186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3"/>
        <v>58.708380770642208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3"/>
        <v>56.479366502283114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3"/>
        <v>53.525594686078257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3"/>
        <v>38.953702023701005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3"/>
        <v>30.754718826764439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3"/>
        <v>28.545202207911686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3"/>
        <v>28.509932697247706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3"/>
        <v>26.421391224862891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3"/>
        <v>23.509724858447491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3"/>
        <v>25.5550702919708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3"/>
        <v>27.564324727272723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3"/>
        <v>27.364415390199635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3"/>
        <v>28.768214057971015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3"/>
        <v>30.176370613718412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3"/>
        <v>34.843167324955111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3"/>
        <v>35.83709495527728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3"/>
        <v>36.29817996434938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3"/>
        <v>37.456167595385985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3"/>
        <v>38.108454867256647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3"/>
        <v>38.896886625550664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3"/>
        <v>39.934746854130061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3"/>
        <v>39.883917270341215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ref="D205:D268" si="4">C205*$B$557/B205</f>
        <v>38.201938482999132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4"/>
        <v>38.020208486956527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4"/>
        <v>37.090986897746973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4"/>
        <v>35.108116262975784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4"/>
        <v>31.427324482758625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4"/>
        <v>31.33262010327023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4"/>
        <v>29.834154643776824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4"/>
        <v>31.447804641638225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4"/>
        <v>31.990043029787234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4"/>
        <v>30.994640677966103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4"/>
        <v>29.489921957805908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4"/>
        <v>28.394418016806728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4"/>
        <v>27.327827012552302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4"/>
        <v>25.681964637197666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4"/>
        <v>24.831616558603489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4"/>
        <v>27.583962816901405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4"/>
        <v>31.227603696369641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4"/>
        <v>32.230940065789476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4"/>
        <v>34.312561243862518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4"/>
        <v>37.550290235580825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4"/>
        <v>36.338098302344385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4"/>
        <v>34.737909621273168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4"/>
        <v>34.095630586345372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4"/>
        <v>32.65523707630522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4"/>
        <v>33.314111410256416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4"/>
        <v>34.415420797448164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4"/>
        <v>34.334968578236698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4"/>
        <v>37.458289469517027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si="4"/>
        <v>37.957044643137266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4"/>
        <v>36.463070125000002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4"/>
        <v>34.751689331259719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4"/>
        <v>30.497131667959664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4"/>
        <v>29.371528613477928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4"/>
        <v>27.519490993071599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4"/>
        <v>29.90624649808429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4"/>
        <v>43.498253738601825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4"/>
        <v>53.211025630188679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4"/>
        <v>58.15845949025487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4"/>
        <v>53.280540373971583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4"/>
        <v>44.941260447093889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4"/>
        <v>39.063772531551599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4"/>
        <v>32.033036795252229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4"/>
        <v>30.772720593471806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4"/>
        <v>31.996836002960769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4"/>
        <v>31.948458053097344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4"/>
        <v>30.848195411764706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4"/>
        <v>31.426577738619677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4"/>
        <v>32.319155431918006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4"/>
        <v>32.724268613138683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4"/>
        <v>34.155610145772592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4"/>
        <v>33.133603193033387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4"/>
        <v>29.315625643994217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4"/>
        <v>27.468858423716561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4"/>
        <v>27.23915728715729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4"/>
        <v>27.75192316319195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4"/>
        <v>29.401802754662846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4"/>
        <v>31.737103564781677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4"/>
        <v>33.398079486081372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4"/>
        <v>33.151847743772237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4"/>
        <v>32.260046875000008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4"/>
        <v>32.208179957476965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4"/>
        <v>32.205017134791817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4"/>
        <v>30.553478395496128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4"/>
        <v>28.089591342234719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ref="D269:D332" si="5">C269*$B$557/B269</f>
        <v>27.759905882352943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5"/>
        <v>28.707544877707896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5"/>
        <v>29.342588583391489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5"/>
        <v>30.110231710709325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5"/>
        <v>29.27399506241332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5"/>
        <v>27.471341372141371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5"/>
        <v>25.816712470588236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5"/>
        <v>25.486200883977904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5"/>
        <v>24.930309958620693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5"/>
        <v>25.265136868131872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5"/>
        <v>22.707032602739726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5"/>
        <v>20.257331182501709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5"/>
        <v>20.854083773069036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5"/>
        <v>20.748968507157464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5"/>
        <v>21.141687668252889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5"/>
        <v>23.307382934782609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5"/>
        <v>25.179646155932208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5"/>
        <v>27.185563002028395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5"/>
        <v>27.857177789757415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5"/>
        <v>26.383089073825506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5"/>
        <v>25.144747970529139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5"/>
        <v>25.69649386880857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5"/>
        <v>25.927159092122835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5"/>
        <v>24.806370259826782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5"/>
        <v>25.963351176079737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5"/>
        <v>26.910920026507625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5"/>
        <v>26.857525343915349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5"/>
        <v>29.067437681159422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si="5"/>
        <v>28.792917501643657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5"/>
        <v>26.986672283464568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5"/>
        <v>25.513281782437748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5"/>
        <v>25.524952047089602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5"/>
        <v>25.753613533638148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5"/>
        <v>25.040881876221501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5"/>
        <v>25.36139221860768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5"/>
        <v>26.87696410656271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5"/>
        <v>26.661711803490629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5"/>
        <v>27.051580541935483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5"/>
        <v>30.196707909967849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5"/>
        <v>32.242214836643178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5"/>
        <v>30.354853606138111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5"/>
        <v>29.092097919591581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5"/>
        <v>29.457326878980894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5"/>
        <v>30.815791195928753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5"/>
        <v>32.977430361445784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5"/>
        <v>34.633202427307204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5"/>
        <v>33.691464851921864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5"/>
        <v>34.437288648648646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5"/>
        <v>34.07641646173149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5"/>
        <v>30.850520325610518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5"/>
        <v>28.291478548185228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5"/>
        <v>26.311147817385862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5"/>
        <v>27.373628267667293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5"/>
        <v>25.554882147315855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5"/>
        <v>25.728967630922693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5"/>
        <v>26.354646965174133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5"/>
        <v>26.1282364764268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5"/>
        <v>27.36542300928793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5"/>
        <v>26.091221372912802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5"/>
        <v>23.260502101359705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5"/>
        <v>20.872193432098765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5"/>
        <v>19.401089777777781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5"/>
        <v>17.97368227160494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5"/>
        <v>18.635248779284833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ref="D333:D396" si="6">C333*$B$557/B333</f>
        <v>18.299172890528904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6"/>
        <v>16.8273114987715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6"/>
        <v>16.699318382352946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6"/>
        <v>16.375626242350062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6"/>
        <v>18.429351584097859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6"/>
        <v>17.434203245881633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6"/>
        <v>15.802508275441804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6"/>
        <v>13.477231678832119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6"/>
        <v>14.555831645415909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6"/>
        <v>14.79938394656952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6"/>
        <v>17.32467427184466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6"/>
        <v>21.07845294755877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6"/>
        <v>22.131835807228917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6"/>
        <v>22.615125734939763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6"/>
        <v>25.549271505698862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6"/>
        <v>27.620358779174147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6"/>
        <v>30.430018402860551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6"/>
        <v>30.347637739440813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6"/>
        <v>32.423372256532069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6"/>
        <v>34.037953317535546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6"/>
        <v>35.247537909037213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6"/>
        <v>38.017191105882361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6"/>
        <v>38.222630643274854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6"/>
        <v>33.536857624341721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6"/>
        <v>36.317318457943934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6"/>
        <v>39.614288455284559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6"/>
        <v>38.256268674001163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6"/>
        <v>39.349304921829763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si="6"/>
        <v>41.537518156682033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6"/>
        <v>40.312523473260498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6"/>
        <v>40.635912743972447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6"/>
        <v>34.042452737686141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6"/>
        <v>32.907977266514806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6"/>
        <v>33.4767115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6"/>
        <v>30.831466166950602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6"/>
        <v>30.752278956916097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6"/>
        <v>32.778765346869712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6"/>
        <v>31.802041868317392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6"/>
        <v>30.27300671927847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6"/>
        <v>31.61640464487035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6"/>
        <v>29.822805120718701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6"/>
        <v>24.924519099099104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6"/>
        <v>21.349322546478874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6"/>
        <v>21.215046448703497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6"/>
        <v>22.626588452447947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6"/>
        <v>24.179189932584269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6"/>
        <v>29.465157243697483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6"/>
        <v>31.557733496932521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6"/>
        <v>32.12725820612814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6"/>
        <v>30.808704008908688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6"/>
        <v>32.759002266666663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6"/>
        <v>33.570261806094187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6"/>
        <v>35.419981681415933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6"/>
        <v>33.844258322295801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6"/>
        <v>30.785200308539949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6"/>
        <v>34.628115819581957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6"/>
        <v>39.154237458926616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6"/>
        <v>41.421378082788671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6"/>
        <v>37.504553648722137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6"/>
        <v>31.529919301310045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6"/>
        <v>32.44600262438491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6"/>
        <v>35.078150868377939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6"/>
        <v>35.901250081654879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6"/>
        <v>36.448982113821138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ref="D397:D460" si="7">C397*$B$557/B397</f>
        <v>32.710497417612103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7"/>
        <v>34.864279848566795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7"/>
        <v>35.036752562162157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7"/>
        <v>36.417853886792457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7"/>
        <v>38.135971615673647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7"/>
        <v>38.787294311730051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7"/>
        <v>40.558246242650981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7"/>
        <v>40.719960128068308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7"/>
        <v>44.734454070138156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7"/>
        <v>41.783140497617794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7"/>
        <v>44.78358375462718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7"/>
        <v>49.212209471458785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7"/>
        <v>50.250109926238153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7"/>
        <v>56.095960754716991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7"/>
        <v>49.099699989567036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7"/>
        <v>41.935993448095985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7"/>
        <v>46.25588492693111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7"/>
        <v>48.712574968814977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7"/>
        <v>55.879928617296734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7"/>
        <v>55.122115642746515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7"/>
        <v>52.639864917355375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7"/>
        <v>60.031333897780073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7"/>
        <v>63.911165561826579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7"/>
        <v>70.595238470168283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7"/>
        <v>69.778880120724352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7"/>
        <v>65.549489462581619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7"/>
        <v>59.519844644119132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7"/>
        <v>60.568022816759218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si="7"/>
        <v>66.123037230306068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7"/>
        <v>62.48067081243731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7"/>
        <v>65.352545578367554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7"/>
        <v>73.374258455406078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7"/>
        <v>75.476467401887732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7"/>
        <v>74.587895777998028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7"/>
        <v>79.067846269098069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7"/>
        <v>76.93566653581945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7"/>
        <v>66.657310493096645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7"/>
        <v>61.59014284299159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7"/>
        <v>61.559652673267337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7"/>
        <v>63.863501841457399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7"/>
        <v>57.494445671141435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7"/>
        <v>62.12493112532195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7"/>
        <v>64.723035696192682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7"/>
        <v>69.273708330095587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7"/>
        <v>70.243954245362858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7"/>
        <v>74.283072314388562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7"/>
        <v>80.413642384743966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7"/>
        <v>77.582351437638152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7"/>
        <v>81.848640968222995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7"/>
        <v>88.669404426597836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7"/>
        <v>95.722655624804361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7"/>
        <v>92.857078824280535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7"/>
        <v>94.328519724377159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7"/>
        <v>96.974397457296419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7"/>
        <v>107.18584400884525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7"/>
        <v>115.49694507857271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7"/>
        <v>127.78820843091334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7"/>
        <v>136.95557508173803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7"/>
        <v>137.65435851262006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7"/>
        <v>119.97029332845581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7"/>
        <v>103.90195267661747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7"/>
        <v>77.031036328025991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7"/>
        <v>54.353430259015823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7"/>
        <v>39.725011248923835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ref="D461:D496" si="8">C461*$B$557/B461</f>
        <v>41.016438817928311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8"/>
        <v>42.775612947509465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8"/>
        <v>51.03501179792466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8"/>
        <v>54.99935186569445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8"/>
        <v>62.882724713879327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8"/>
        <v>72.911271958657309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8"/>
        <v>69.735247860063524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8"/>
        <v>74.573380343010982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8"/>
        <v>73.948697912082324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8"/>
        <v>78.53354803726404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8"/>
        <v>80.813153005514792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8"/>
        <v>78.892991686105631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8"/>
        <v>81.445675825792691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8"/>
        <v>80.068076895816944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8"/>
        <v>83.341788629556532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8"/>
        <v>86.860874854532838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8"/>
        <v>77.263091168484522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8"/>
        <v>78.121105861445031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8"/>
        <v>79.450061276165528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8"/>
        <v>79.604816306677122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8"/>
        <v>79.076465376245579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8"/>
        <v>82.841840253840715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8"/>
        <v>85.877586702491016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8"/>
        <v>91.602325592365489</v>
      </c>
    </row>
    <row r="485" spans="1:4" x14ac:dyDescent="0.2">
      <c r="A485" s="13">
        <v>40544</v>
      </c>
      <c r="B485" s="26">
        <v>2.2114799999999999</v>
      </c>
      <c r="C485" s="12">
        <v>87.61</v>
      </c>
      <c r="D485" s="12">
        <f t="shared" si="8"/>
        <v>93.477605549224975</v>
      </c>
    </row>
    <row r="486" spans="1:4" x14ac:dyDescent="0.2">
      <c r="A486" s="13">
        <v>40575</v>
      </c>
      <c r="B486" s="26">
        <v>2.2190400000000001</v>
      </c>
      <c r="C486" s="12">
        <v>91.42</v>
      </c>
      <c r="D486" s="12">
        <f t="shared" si="8"/>
        <v>97.210460667676116</v>
      </c>
    </row>
    <row r="487" spans="1:4" x14ac:dyDescent="0.2">
      <c r="A487" s="13">
        <v>40603</v>
      </c>
      <c r="B487" s="26">
        <v>2.2304400000000002</v>
      </c>
      <c r="C487" s="12">
        <v>102.43</v>
      </c>
      <c r="D487" s="12">
        <f t="shared" si="8"/>
        <v>108.36113437707358</v>
      </c>
    </row>
    <row r="488" spans="1:4" x14ac:dyDescent="0.2">
      <c r="A488" s="13">
        <v>40634</v>
      </c>
      <c r="B488" s="26">
        <v>2.2406000000000001</v>
      </c>
      <c r="C488" s="12">
        <v>113.02</v>
      </c>
      <c r="D488" s="12">
        <f t="shared" si="8"/>
        <v>119.02217613139338</v>
      </c>
    </row>
    <row r="489" spans="1:4" x14ac:dyDescent="0.2">
      <c r="A489" s="13">
        <v>40664</v>
      </c>
      <c r="B489" s="26">
        <v>2.2486899999999999</v>
      </c>
      <c r="C489" s="12">
        <v>107.98</v>
      </c>
      <c r="D489" s="12">
        <f t="shared" si="8"/>
        <v>113.30541077694126</v>
      </c>
    </row>
    <row r="490" spans="1:4" x14ac:dyDescent="0.2">
      <c r="A490" s="13">
        <v>40695</v>
      </c>
      <c r="B490" s="26">
        <v>2.2484099999999998</v>
      </c>
      <c r="C490" s="12">
        <v>105.38</v>
      </c>
      <c r="D490" s="12">
        <f t="shared" si="8"/>
        <v>110.59095314466668</v>
      </c>
    </row>
    <row r="491" spans="1:4" x14ac:dyDescent="0.2">
      <c r="A491" s="13">
        <v>40725</v>
      </c>
      <c r="B491" s="26">
        <v>2.2541899999999999</v>
      </c>
      <c r="C491" s="12">
        <v>105.94</v>
      </c>
      <c r="D491" s="12">
        <f t="shared" si="8"/>
        <v>110.8935699652647</v>
      </c>
    </row>
    <row r="492" spans="1:4" x14ac:dyDescent="0.2">
      <c r="A492" s="13">
        <v>40756</v>
      </c>
      <c r="B492" s="26">
        <v>2.2608199999999998</v>
      </c>
      <c r="C492" s="12">
        <v>99</v>
      </c>
      <c r="D492" s="12">
        <f t="shared" si="8"/>
        <v>103.32516874408402</v>
      </c>
    </row>
    <row r="493" spans="1:4" x14ac:dyDescent="0.2">
      <c r="A493" s="13">
        <v>40787</v>
      </c>
      <c r="B493" s="26">
        <v>2.2667600000000001</v>
      </c>
      <c r="C493" s="12">
        <v>101.05</v>
      </c>
      <c r="D493" s="12">
        <f t="shared" si="8"/>
        <v>105.18836206744429</v>
      </c>
    </row>
    <row r="494" spans="1:4" x14ac:dyDescent="0.2">
      <c r="A494" s="13">
        <v>40817</v>
      </c>
      <c r="B494" s="26">
        <v>2.2681100000000001</v>
      </c>
      <c r="C494" s="12">
        <v>101.99</v>
      </c>
      <c r="D494" s="12">
        <f t="shared" si="8"/>
        <v>106.1036669650061</v>
      </c>
    </row>
    <row r="495" spans="1:4" x14ac:dyDescent="0.2">
      <c r="A495" s="13">
        <v>40848</v>
      </c>
      <c r="B495" s="26">
        <v>2.2715700000000001</v>
      </c>
      <c r="C495" s="12">
        <v>107.67</v>
      </c>
      <c r="D495" s="12">
        <f t="shared" si="8"/>
        <v>111.84214910392372</v>
      </c>
    </row>
    <row r="496" spans="1:4" x14ac:dyDescent="0.2">
      <c r="A496" s="13">
        <v>40878</v>
      </c>
      <c r="B496" s="26">
        <v>2.2714500000000002</v>
      </c>
      <c r="C496" s="12">
        <v>106.52</v>
      </c>
      <c r="D496" s="12">
        <f t="shared" si="8"/>
        <v>110.65343275881045</v>
      </c>
    </row>
    <row r="497" spans="1:4" x14ac:dyDescent="0.2">
      <c r="A497" s="13">
        <v>40909</v>
      </c>
      <c r="B497" s="26">
        <v>2.27759</v>
      </c>
      <c r="C497" s="12">
        <v>105.25</v>
      </c>
      <c r="D497" s="12">
        <f t="shared" ref="D497:D544" si="9">C497*$B$557/B497</f>
        <v>109.03940480946966</v>
      </c>
    </row>
    <row r="498" spans="1:4" x14ac:dyDescent="0.2">
      <c r="A498" s="13">
        <v>40940</v>
      </c>
      <c r="B498" s="26">
        <v>2.2828499999999998</v>
      </c>
      <c r="C498" s="12">
        <v>108.08</v>
      </c>
      <c r="D498" s="12">
        <f t="shared" si="9"/>
        <v>111.71329844711656</v>
      </c>
    </row>
    <row r="499" spans="1:4" x14ac:dyDescent="0.2">
      <c r="A499" s="13">
        <v>40969</v>
      </c>
      <c r="B499" s="26">
        <v>2.2886600000000001</v>
      </c>
      <c r="C499" s="12">
        <v>111</v>
      </c>
      <c r="D499" s="12">
        <f t="shared" si="9"/>
        <v>114.44020169007192</v>
      </c>
    </row>
    <row r="500" spans="1:4" x14ac:dyDescent="0.2">
      <c r="A500" s="13">
        <v>41000</v>
      </c>
      <c r="B500" s="26">
        <v>2.2917200000000002</v>
      </c>
      <c r="C500" s="12">
        <v>108.54</v>
      </c>
      <c r="D500" s="12">
        <f t="shared" si="9"/>
        <v>111.75454055469255</v>
      </c>
    </row>
    <row r="501" spans="1:4" x14ac:dyDescent="0.2">
      <c r="A501" s="13">
        <v>41030</v>
      </c>
      <c r="B501" s="26">
        <v>2.2878500000000002</v>
      </c>
      <c r="C501" s="12">
        <v>103.26</v>
      </c>
      <c r="D501" s="12">
        <f t="shared" si="9"/>
        <v>106.49800901282865</v>
      </c>
    </row>
    <row r="502" spans="1:4" x14ac:dyDescent="0.2">
      <c r="A502" s="13">
        <v>41061</v>
      </c>
      <c r="B502" s="26">
        <v>2.28626</v>
      </c>
      <c r="C502" s="12">
        <v>92.18</v>
      </c>
      <c r="D502" s="12">
        <f t="shared" si="9"/>
        <v>95.136681987175578</v>
      </c>
    </row>
    <row r="503" spans="1:4" x14ac:dyDescent="0.2">
      <c r="A503" s="13">
        <v>41091</v>
      </c>
      <c r="B503" s="26">
        <v>2.2858399999999999</v>
      </c>
      <c r="C503" s="12">
        <v>92.99</v>
      </c>
      <c r="D503" s="12">
        <f t="shared" si="9"/>
        <v>95.990296818674977</v>
      </c>
    </row>
    <row r="504" spans="1:4" x14ac:dyDescent="0.2">
      <c r="A504" s="13">
        <v>41122</v>
      </c>
      <c r="B504" s="26">
        <v>2.2991100000000002</v>
      </c>
      <c r="C504" s="12">
        <v>97.04</v>
      </c>
      <c r="D504" s="12">
        <f t="shared" si="9"/>
        <v>99.592802293061226</v>
      </c>
    </row>
    <row r="505" spans="1:4" x14ac:dyDescent="0.2">
      <c r="A505" s="13">
        <v>41153</v>
      </c>
      <c r="B505" s="26">
        <v>2.3110400000000002</v>
      </c>
      <c r="C505" s="12">
        <v>101.82</v>
      </c>
      <c r="D505" s="12">
        <f t="shared" si="9"/>
        <v>103.95910821102186</v>
      </c>
    </row>
    <row r="506" spans="1:4" x14ac:dyDescent="0.2">
      <c r="A506" s="13">
        <v>41183</v>
      </c>
      <c r="B506" s="26">
        <v>2.3174100000000002</v>
      </c>
      <c r="C506" s="12">
        <v>100.92</v>
      </c>
      <c r="D506" s="12">
        <f t="shared" si="9"/>
        <v>102.75696775279299</v>
      </c>
    </row>
    <row r="507" spans="1:4" x14ac:dyDescent="0.2">
      <c r="A507" s="13">
        <v>41214</v>
      </c>
      <c r="B507" s="26">
        <v>2.31202</v>
      </c>
      <c r="C507" s="12">
        <v>98.07</v>
      </c>
      <c r="D507" s="12">
        <f t="shared" si="9"/>
        <v>100.08788308059619</v>
      </c>
    </row>
    <row r="508" spans="1:4" x14ac:dyDescent="0.2">
      <c r="A508" s="13">
        <v>41244</v>
      </c>
      <c r="B508" s="26">
        <v>2.3116500000000002</v>
      </c>
      <c r="C508" s="12">
        <v>93.7</v>
      </c>
      <c r="D508" s="12">
        <f t="shared" si="9"/>
        <v>95.643272294681282</v>
      </c>
    </row>
    <row r="509" spans="1:4" x14ac:dyDescent="0.2">
      <c r="A509" s="13">
        <v>41275</v>
      </c>
      <c r="B509" s="26">
        <v>2.3144399999999998</v>
      </c>
      <c r="C509" s="12">
        <v>97.91</v>
      </c>
      <c r="D509" s="12">
        <f t="shared" si="9"/>
        <v>99.820108847064517</v>
      </c>
    </row>
    <row r="510" spans="1:4" x14ac:dyDescent="0.2">
      <c r="A510" s="13">
        <v>41306</v>
      </c>
      <c r="B510" s="26">
        <v>2.32803</v>
      </c>
      <c r="C510" s="12">
        <v>99.23</v>
      </c>
      <c r="D510" s="12">
        <f t="shared" si="9"/>
        <v>100.57529935610796</v>
      </c>
    </row>
    <row r="511" spans="1:4" x14ac:dyDescent="0.2">
      <c r="A511" s="13">
        <v>41334</v>
      </c>
      <c r="B511" s="26">
        <v>2.3224499999999999</v>
      </c>
      <c r="C511" s="12">
        <v>99.11</v>
      </c>
      <c r="D511" s="12">
        <f t="shared" si="9"/>
        <v>100.69502599410106</v>
      </c>
    </row>
    <row r="512" spans="1:4" x14ac:dyDescent="0.2">
      <c r="A512" s="13">
        <v>41365</v>
      </c>
      <c r="B512" s="26">
        <v>2.3167200000000001</v>
      </c>
      <c r="C512" s="12">
        <v>96.45</v>
      </c>
      <c r="D512" s="12">
        <f t="shared" si="9"/>
        <v>98.234852895472912</v>
      </c>
    </row>
    <row r="513" spans="1:4" x14ac:dyDescent="0.2">
      <c r="A513" s="13">
        <v>41395</v>
      </c>
      <c r="B513" s="26">
        <v>2.3199000000000001</v>
      </c>
      <c r="C513" s="12">
        <v>98.5</v>
      </c>
      <c r="D513" s="12">
        <f t="shared" si="9"/>
        <v>100.18527177895599</v>
      </c>
    </row>
    <row r="514" spans="1:4" x14ac:dyDescent="0.2">
      <c r="A514" s="13">
        <v>41426</v>
      </c>
      <c r="B514" s="26">
        <v>2.3258299999999998</v>
      </c>
      <c r="C514" s="12">
        <v>97.17</v>
      </c>
      <c r="D514" s="12">
        <f t="shared" si="9"/>
        <v>98.580530236517731</v>
      </c>
    </row>
    <row r="515" spans="1:4" x14ac:dyDescent="0.2">
      <c r="A515" s="13">
        <v>41456</v>
      </c>
      <c r="B515" s="26">
        <v>2.3298000000000001</v>
      </c>
      <c r="C515" s="12">
        <v>101.56</v>
      </c>
      <c r="D515" s="12">
        <f t="shared" si="9"/>
        <v>102.85868465962744</v>
      </c>
    </row>
    <row r="516" spans="1:4" x14ac:dyDescent="0.2">
      <c r="A516" s="13">
        <v>41487</v>
      </c>
      <c r="B516" s="26">
        <v>2.33413</v>
      </c>
      <c r="C516" s="12">
        <v>104.16</v>
      </c>
      <c r="D516" s="12">
        <f t="shared" si="9"/>
        <v>105.29623573665563</v>
      </c>
    </row>
    <row r="517" spans="1:4" x14ac:dyDescent="0.2">
      <c r="A517" s="13">
        <v>41518</v>
      </c>
      <c r="B517" s="26">
        <v>2.3377300000000001</v>
      </c>
      <c r="C517" s="12">
        <v>103.49</v>
      </c>
      <c r="D517" s="12">
        <f t="shared" si="9"/>
        <v>104.45781851625294</v>
      </c>
    </row>
    <row r="518" spans="1:4" x14ac:dyDescent="0.2">
      <c r="A518" s="13">
        <v>41548</v>
      </c>
      <c r="B518" s="26">
        <v>2.3390300000000002</v>
      </c>
      <c r="C518" s="12">
        <v>97.84</v>
      </c>
      <c r="D518" s="12">
        <f t="shared" si="9"/>
        <v>98.700094175790824</v>
      </c>
    </row>
    <row r="519" spans="1:4" x14ac:dyDescent="0.2">
      <c r="A519" s="13">
        <v>41579</v>
      </c>
      <c r="B519" s="26">
        <v>2.3403800000000001</v>
      </c>
      <c r="C519" s="12">
        <v>90.36</v>
      </c>
      <c r="D519" s="12">
        <f t="shared" si="9"/>
        <v>91.101758312752636</v>
      </c>
    </row>
    <row r="520" spans="1:4" x14ac:dyDescent="0.2">
      <c r="A520" s="13">
        <v>41609</v>
      </c>
      <c r="B520" s="26">
        <v>2.3469699999999998</v>
      </c>
      <c r="C520" s="12">
        <v>90.57</v>
      </c>
      <c r="D520" s="12">
        <f t="shared" si="9"/>
        <v>91.057085280169758</v>
      </c>
    </row>
    <row r="521" spans="1:4" x14ac:dyDescent="0.2">
      <c r="A521" s="13">
        <v>41640</v>
      </c>
      <c r="B521" s="26">
        <v>2.35128</v>
      </c>
      <c r="C521" s="12">
        <v>89.63</v>
      </c>
      <c r="D521" s="12">
        <f t="shared" si="9"/>
        <v>89.946850634547985</v>
      </c>
    </row>
    <row r="522" spans="1:4" x14ac:dyDescent="0.2">
      <c r="A522" s="13">
        <v>41671</v>
      </c>
      <c r="B522" s="26">
        <v>2.3535599999999999</v>
      </c>
      <c r="C522" s="12">
        <v>96.04</v>
      </c>
      <c r="D522" s="12">
        <f t="shared" si="9"/>
        <v>96.286143408283635</v>
      </c>
    </row>
    <row r="523" spans="1:4" x14ac:dyDescent="0.2">
      <c r="A523" s="13">
        <v>41699</v>
      </c>
      <c r="B523" s="26">
        <v>2.3578999999999999</v>
      </c>
      <c r="C523" s="12">
        <v>97.04</v>
      </c>
      <c r="D523" s="12">
        <f t="shared" si="9"/>
        <v>97.109634708851118</v>
      </c>
    </row>
    <row r="524" spans="1:4" x14ac:dyDescent="0.2">
      <c r="A524" s="13">
        <v>41730</v>
      </c>
      <c r="B524" s="26">
        <v>2.3624000000000001</v>
      </c>
      <c r="C524" s="12">
        <v>97.3</v>
      </c>
      <c r="D524" s="12">
        <f t="shared" si="9"/>
        <v>97.184347104639343</v>
      </c>
    </row>
    <row r="525" spans="1:4" x14ac:dyDescent="0.2">
      <c r="A525" s="13">
        <v>41760</v>
      </c>
      <c r="B525" s="26">
        <v>2.3694999999999999</v>
      </c>
      <c r="C525" s="12">
        <v>98.44</v>
      </c>
      <c r="D525" s="12">
        <f t="shared" si="9"/>
        <v>98.028375809242462</v>
      </c>
    </row>
    <row r="526" spans="1:4" x14ac:dyDescent="0.2">
      <c r="A526" s="13">
        <v>41791</v>
      </c>
      <c r="B526" s="26">
        <v>2.3734799999999998</v>
      </c>
      <c r="C526" s="12">
        <v>100.17</v>
      </c>
      <c r="D526" s="12">
        <f t="shared" si="9"/>
        <v>99.583872895495247</v>
      </c>
    </row>
    <row r="527" spans="1:4" x14ac:dyDescent="0.2">
      <c r="A527" s="13">
        <v>41821</v>
      </c>
      <c r="B527" s="26">
        <v>2.3759600000000001</v>
      </c>
      <c r="C527" s="12">
        <v>98.66</v>
      </c>
      <c r="D527" s="12">
        <f t="shared" si="9"/>
        <v>97.980330779979468</v>
      </c>
    </row>
    <row r="528" spans="1:4" x14ac:dyDescent="0.2">
      <c r="A528" s="13">
        <v>41852</v>
      </c>
      <c r="B528" s="26">
        <v>2.3740899999999998</v>
      </c>
      <c r="C528" s="12">
        <v>93.23</v>
      </c>
      <c r="D528" s="12">
        <f t="shared" si="9"/>
        <v>92.660666680707152</v>
      </c>
    </row>
    <row r="529" spans="1:5" x14ac:dyDescent="0.2">
      <c r="A529" s="13">
        <v>41883</v>
      </c>
      <c r="B529" s="26">
        <v>2.3762599999999998</v>
      </c>
      <c r="C529" s="12">
        <v>89.38</v>
      </c>
      <c r="D529" s="12">
        <f t="shared" si="9"/>
        <v>88.753054362738098</v>
      </c>
    </row>
    <row r="530" spans="1:5" x14ac:dyDescent="0.2">
      <c r="A530" s="13">
        <v>41913</v>
      </c>
      <c r="B530" s="26">
        <v>2.3775300000000001</v>
      </c>
      <c r="C530" s="12">
        <v>82.75</v>
      </c>
      <c r="D530" s="12">
        <f t="shared" si="9"/>
        <v>82.125667394312586</v>
      </c>
    </row>
    <row r="531" spans="1:5" x14ac:dyDescent="0.2">
      <c r="A531" s="13">
        <v>41944</v>
      </c>
      <c r="B531" s="26">
        <v>2.3706700000000001</v>
      </c>
      <c r="C531" s="12">
        <v>73.900000000000006</v>
      </c>
      <c r="D531" s="12">
        <f t="shared" si="9"/>
        <v>73.554669692534191</v>
      </c>
      <c r="E531" s="10" t="s">
        <v>182</v>
      </c>
    </row>
    <row r="532" spans="1:5" x14ac:dyDescent="0.2">
      <c r="A532" s="19">
        <v>41974</v>
      </c>
      <c r="B532" s="26">
        <v>2.3628399999999998</v>
      </c>
      <c r="C532" s="12">
        <v>57.26</v>
      </c>
      <c r="D532" s="12">
        <f t="shared" si="9"/>
        <v>57.181289431362266</v>
      </c>
      <c r="E532" s="10" t="s">
        <v>183</v>
      </c>
    </row>
    <row r="533" spans="1:5" x14ac:dyDescent="0.2">
      <c r="A533" s="13">
        <v>42005</v>
      </c>
      <c r="B533" s="26">
        <v>2.3467699999999998</v>
      </c>
      <c r="C533" s="12">
        <v>44.74</v>
      </c>
      <c r="D533" s="12">
        <f t="shared" si="9"/>
        <v>44.984445037221377</v>
      </c>
      <c r="E533">
        <f t="shared" ref="E533:E556" si="10">IF($A533&gt;DATE(YEAR($C$1),MONTH($C$1)-2,1),1,0)</f>
        <v>0</v>
      </c>
    </row>
    <row r="534" spans="1:5" x14ac:dyDescent="0.2">
      <c r="A534" s="13">
        <v>42036</v>
      </c>
      <c r="B534" s="26">
        <v>2.3518599999999998</v>
      </c>
      <c r="C534" s="12">
        <v>46.72</v>
      </c>
      <c r="D534" s="12">
        <f t="shared" si="9"/>
        <v>46.873597169899575</v>
      </c>
      <c r="E534">
        <f t="shared" si="10"/>
        <v>0</v>
      </c>
    </row>
    <row r="535" spans="1:5" x14ac:dyDescent="0.2">
      <c r="A535" s="13">
        <v>42064</v>
      </c>
      <c r="B535" s="26">
        <v>2.3574000000000002</v>
      </c>
      <c r="C535" s="12">
        <v>44.33</v>
      </c>
      <c r="D535" s="12">
        <f t="shared" si="9"/>
        <v>44.371219716636972</v>
      </c>
      <c r="E535">
        <f t="shared" si="10"/>
        <v>0</v>
      </c>
    </row>
    <row r="536" spans="1:5" x14ac:dyDescent="0.2">
      <c r="A536" s="13">
        <v>42095</v>
      </c>
      <c r="B536" s="26">
        <v>2.3566468147999999</v>
      </c>
      <c r="C536" s="12">
        <v>50.95</v>
      </c>
      <c r="D536" s="12">
        <f t="shared" si="9"/>
        <v>51.013674024040277</v>
      </c>
      <c r="E536">
        <f t="shared" si="10"/>
        <v>1</v>
      </c>
    </row>
    <row r="537" spans="1:5" x14ac:dyDescent="0.2">
      <c r="A537" s="13">
        <v>42125</v>
      </c>
      <c r="B537" s="26">
        <v>2.3595920000000001</v>
      </c>
      <c r="C537" s="12">
        <v>52.5</v>
      </c>
      <c r="D537" s="12">
        <f t="shared" si="9"/>
        <v>52.5</v>
      </c>
      <c r="E537">
        <f t="shared" si="10"/>
        <v>1</v>
      </c>
    </row>
    <row r="538" spans="1:5" x14ac:dyDescent="0.2">
      <c r="A538" s="13">
        <v>42156</v>
      </c>
      <c r="B538" s="26">
        <v>2.3629120000000001</v>
      </c>
      <c r="C538" s="12">
        <v>52.5</v>
      </c>
      <c r="D538" s="12">
        <f t="shared" si="9"/>
        <v>52.42623508619873</v>
      </c>
      <c r="E538">
        <f t="shared" si="10"/>
        <v>1</v>
      </c>
    </row>
    <row r="539" spans="1:5" x14ac:dyDescent="0.2">
      <c r="A539" s="13">
        <v>42186</v>
      </c>
      <c r="B539" s="26">
        <v>2.3660549999999998</v>
      </c>
      <c r="C539" s="12">
        <v>53.5</v>
      </c>
      <c r="D539" s="12">
        <f t="shared" si="9"/>
        <v>53.353862019268369</v>
      </c>
      <c r="E539">
        <f t="shared" si="10"/>
        <v>1</v>
      </c>
    </row>
    <row r="540" spans="1:5" x14ac:dyDescent="0.2">
      <c r="A540" s="13">
        <v>42217</v>
      </c>
      <c r="B540" s="26">
        <v>2.3705430000000001</v>
      </c>
      <c r="C540" s="12">
        <v>52.5</v>
      </c>
      <c r="D540" s="12">
        <f t="shared" si="9"/>
        <v>52.257470123933636</v>
      </c>
      <c r="E540">
        <f t="shared" si="10"/>
        <v>1</v>
      </c>
    </row>
    <row r="541" spans="1:5" x14ac:dyDescent="0.2">
      <c r="A541" s="13">
        <v>42248</v>
      </c>
      <c r="B541" s="26">
        <v>2.3758219999999999</v>
      </c>
      <c r="C541" s="12">
        <v>52.5</v>
      </c>
      <c r="D541" s="12">
        <f t="shared" si="9"/>
        <v>52.14135570762457</v>
      </c>
      <c r="E541">
        <f t="shared" si="10"/>
        <v>1</v>
      </c>
    </row>
    <row r="542" spans="1:5" x14ac:dyDescent="0.2">
      <c r="A542" s="13">
        <v>42278</v>
      </c>
      <c r="B542" s="26">
        <v>2.3824960000000002</v>
      </c>
      <c r="C542" s="12">
        <v>52.5</v>
      </c>
      <c r="D542" s="12">
        <f t="shared" si="9"/>
        <v>51.995294010986797</v>
      </c>
      <c r="E542">
        <f t="shared" si="10"/>
        <v>1</v>
      </c>
    </row>
    <row r="543" spans="1:5" x14ac:dyDescent="0.2">
      <c r="A543" s="13">
        <v>42309</v>
      </c>
      <c r="B543" s="26">
        <v>2.3889049999999998</v>
      </c>
      <c r="C543" s="12">
        <v>53.5</v>
      </c>
      <c r="D543" s="12">
        <f t="shared" si="9"/>
        <v>52.843529566893622</v>
      </c>
      <c r="E543">
        <f t="shared" si="10"/>
        <v>1</v>
      </c>
    </row>
    <row r="544" spans="1:5" x14ac:dyDescent="0.2">
      <c r="A544" s="19">
        <v>42339</v>
      </c>
      <c r="B544" s="26">
        <v>2.3956529999999998</v>
      </c>
      <c r="C544" s="12">
        <v>53.5</v>
      </c>
      <c r="D544" s="12">
        <f t="shared" si="9"/>
        <v>52.694681575336666</v>
      </c>
      <c r="E544">
        <f t="shared" si="10"/>
        <v>1</v>
      </c>
    </row>
    <row r="545" spans="1:5" x14ac:dyDescent="0.2">
      <c r="A545" s="13">
        <v>42370</v>
      </c>
      <c r="B545" s="26">
        <v>2.403877</v>
      </c>
      <c r="C545" s="12">
        <v>56.5</v>
      </c>
      <c r="D545" s="12">
        <f t="shared" ref="D545:D556" si="11">C545*$B$557/B545</f>
        <v>55.459138716331992</v>
      </c>
      <c r="E545">
        <f t="shared" si="10"/>
        <v>1</v>
      </c>
    </row>
    <row r="546" spans="1:5" x14ac:dyDescent="0.2">
      <c r="A546" s="13">
        <v>42401</v>
      </c>
      <c r="B546" s="26">
        <v>2.4104489999999998</v>
      </c>
      <c r="C546" s="12">
        <v>58.5</v>
      </c>
      <c r="D546" s="12">
        <f t="shared" si="11"/>
        <v>57.265734309251108</v>
      </c>
      <c r="E546">
        <f t="shared" si="10"/>
        <v>1</v>
      </c>
    </row>
    <row r="547" spans="1:5" x14ac:dyDescent="0.2">
      <c r="A547" s="13">
        <v>42430</v>
      </c>
      <c r="B547" s="26">
        <v>2.4165070000000002</v>
      </c>
      <c r="C547" s="12">
        <v>59.5</v>
      </c>
      <c r="D547" s="12">
        <f t="shared" si="11"/>
        <v>58.09862086060582</v>
      </c>
      <c r="E547">
        <f t="shared" si="10"/>
        <v>1</v>
      </c>
    </row>
    <row r="548" spans="1:5" x14ac:dyDescent="0.2">
      <c r="A548" s="13">
        <v>42461</v>
      </c>
      <c r="B548" s="26">
        <v>2.4220929999999998</v>
      </c>
      <c r="C548" s="12">
        <v>61.5</v>
      </c>
      <c r="D548" s="12">
        <f t="shared" si="11"/>
        <v>59.913020680873949</v>
      </c>
      <c r="E548">
        <f t="shared" si="10"/>
        <v>1</v>
      </c>
    </row>
    <row r="549" spans="1:5" x14ac:dyDescent="0.2">
      <c r="A549" s="13">
        <v>42491</v>
      </c>
      <c r="B549" s="26">
        <v>2.4270900000000002</v>
      </c>
      <c r="C549" s="12">
        <v>63.5</v>
      </c>
      <c r="D549" s="12">
        <f t="shared" si="11"/>
        <v>61.734048593171238</v>
      </c>
      <c r="E549">
        <f t="shared" si="10"/>
        <v>1</v>
      </c>
    </row>
    <row r="550" spans="1:5" x14ac:dyDescent="0.2">
      <c r="A550" s="13">
        <v>42522</v>
      </c>
      <c r="B550" s="26">
        <v>2.4315410000000002</v>
      </c>
      <c r="C550" s="12">
        <v>65.5</v>
      </c>
      <c r="D550" s="12">
        <f t="shared" si="11"/>
        <v>63.561863032537801</v>
      </c>
      <c r="E550">
        <f t="shared" si="10"/>
        <v>1</v>
      </c>
    </row>
    <row r="551" spans="1:5" x14ac:dyDescent="0.2">
      <c r="A551" s="13">
        <v>42552</v>
      </c>
      <c r="B551" s="26">
        <v>2.4348700000000001</v>
      </c>
      <c r="C551" s="12">
        <v>65.5</v>
      </c>
      <c r="D551" s="12">
        <f t="shared" si="11"/>
        <v>63.474960059469296</v>
      </c>
      <c r="E551">
        <f t="shared" si="10"/>
        <v>1</v>
      </c>
    </row>
    <row r="552" spans="1:5" x14ac:dyDescent="0.2">
      <c r="A552" s="13">
        <v>42583</v>
      </c>
      <c r="B552" s="26">
        <v>2.4386610000000002</v>
      </c>
      <c r="C552" s="12">
        <v>65.5</v>
      </c>
      <c r="D552" s="12">
        <f t="shared" ref="D552" si="12">C552*$B$557/B552</f>
        <v>63.376285592790467</v>
      </c>
      <c r="E552">
        <f t="shared" si="10"/>
        <v>1</v>
      </c>
    </row>
    <row r="553" spans="1:5" x14ac:dyDescent="0.2">
      <c r="A553" s="13">
        <v>42614</v>
      </c>
      <c r="B553" s="26">
        <v>2.4423379999999999</v>
      </c>
      <c r="C553" s="12">
        <v>64.5</v>
      </c>
      <c r="D553" s="12">
        <f t="shared" si="11"/>
        <v>62.314750865768794</v>
      </c>
      <c r="E553">
        <f t="shared" si="10"/>
        <v>1</v>
      </c>
    </row>
    <row r="554" spans="1:5" x14ac:dyDescent="0.2">
      <c r="A554" s="13">
        <v>42644</v>
      </c>
      <c r="B554" s="26">
        <v>2.445824</v>
      </c>
      <c r="C554" s="12">
        <v>62.5</v>
      </c>
      <c r="D554" s="12">
        <f t="shared" si="11"/>
        <v>60.296448149989537</v>
      </c>
      <c r="E554">
        <f t="shared" si="10"/>
        <v>1</v>
      </c>
    </row>
    <row r="555" spans="1:5" x14ac:dyDescent="0.2">
      <c r="A555" s="13">
        <v>42675</v>
      </c>
      <c r="B555" s="26">
        <v>2.4493330000000002</v>
      </c>
      <c r="C555" s="12">
        <v>60.5</v>
      </c>
      <c r="D555" s="12">
        <f t="shared" si="11"/>
        <v>58.28334326120622</v>
      </c>
      <c r="E555">
        <f t="shared" si="10"/>
        <v>1</v>
      </c>
    </row>
    <row r="556" spans="1:5" x14ac:dyDescent="0.2">
      <c r="A556" s="19">
        <v>42705</v>
      </c>
      <c r="B556" s="26">
        <v>2.452785</v>
      </c>
      <c r="C556" s="12">
        <v>60.5</v>
      </c>
      <c r="D556" s="12">
        <f t="shared" si="11"/>
        <v>58.201316462714843</v>
      </c>
      <c r="E556">
        <f t="shared" si="10"/>
        <v>1</v>
      </c>
    </row>
    <row r="557" spans="1:5" x14ac:dyDescent="0.2">
      <c r="A557" s="15" t="str">
        <f>"Base CPI ("&amp;TEXT('Notes and Sources'!$G$7,"m/yyyy")&amp;")"</f>
        <v>Base CPI (5/2015)</v>
      </c>
      <c r="B557" s="28">
        <v>2.3595920000000001</v>
      </c>
      <c r="C557" s="16"/>
      <c r="D557" s="16"/>
      <c r="E557" s="20"/>
    </row>
    <row r="558" spans="1:5" x14ac:dyDescent="0.2">
      <c r="A558" s="42" t="str">
        <f>A1&amp;" "&amp;TEXT(C1,"Mmmm yyyy")</f>
        <v>EIA Short-Term Energy Outlook, May 2015</v>
      </c>
      <c r="B558" s="42"/>
      <c r="C558" s="42"/>
      <c r="D558" s="42"/>
      <c r="E558" s="42"/>
    </row>
    <row r="559" spans="1:5" x14ac:dyDescent="0.2">
      <c r="A559" s="37" t="s">
        <v>184</v>
      </c>
      <c r="B559" s="37"/>
      <c r="C559" s="37"/>
      <c r="D559" s="37"/>
      <c r="E559" s="37"/>
    </row>
    <row r="560" spans="1:5" x14ac:dyDescent="0.2">
      <c r="A560" s="37" t="str">
        <f>"Real Price ("&amp;TEXT($C$1,"mmm yyyy")&amp;" $)"</f>
        <v>Real Price (May 2015 $)</v>
      </c>
      <c r="B560" s="37"/>
      <c r="C560" s="37"/>
      <c r="D560" s="37"/>
      <c r="E560" s="37"/>
    </row>
    <row r="561" spans="1:5" x14ac:dyDescent="0.2">
      <c r="A561" s="38" t="s">
        <v>167</v>
      </c>
      <c r="B561" s="38"/>
      <c r="C561" s="38"/>
      <c r="D561" s="38"/>
      <c r="E561" s="38"/>
    </row>
  </sheetData>
  <mergeCells count="7">
    <mergeCell ref="A560:E560"/>
    <mergeCell ref="A561:E561"/>
    <mergeCell ref="C39:D39"/>
    <mergeCell ref="A1:B1"/>
    <mergeCell ref="C1:D1"/>
    <mergeCell ref="A558:E558"/>
    <mergeCell ref="A559:E559"/>
  </mergeCells>
  <phoneticPr fontId="3" type="noConversion"/>
  <conditionalFormatting sqref="B485:D494 B497:D506 B509:D515 B518:D518 B545:D556 B521:D530">
    <cfRule type="expression" dxfId="50" priority="3" stopIfTrue="1">
      <formula>$E485=1</formula>
    </cfRule>
  </conditionalFormatting>
  <conditionalFormatting sqref="B495:D496 B507:D508 B519:D520">
    <cfRule type="expression" dxfId="49" priority="4" stopIfTrue="1">
      <formula>#REF!=1</formula>
    </cfRule>
  </conditionalFormatting>
  <conditionalFormatting sqref="B516:D517">
    <cfRule type="expression" dxfId="48" priority="10" stopIfTrue="1">
      <formula>#REF!=1</formula>
    </cfRule>
  </conditionalFormatting>
  <conditionalFormatting sqref="B520:D520">
    <cfRule type="expression" dxfId="47" priority="11" stopIfTrue="1">
      <formula>#REF!=1</formula>
    </cfRule>
  </conditionalFormatting>
  <conditionalFormatting sqref="B533:D544">
    <cfRule type="expression" dxfId="46" priority="1" stopIfTrue="1">
      <formula>$E533=1</formula>
    </cfRule>
  </conditionalFormatting>
  <conditionalFormatting sqref="B531:D532">
    <cfRule type="expression" dxfId="45" priority="33" stopIfTrue="1">
      <formula>#REF!=1</formula>
    </cfRule>
  </conditionalFormatting>
  <hyperlinks>
    <hyperlink ref="A3" location="Contents!B4" display="Return to Contents"/>
    <hyperlink ref="A56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C41*$B$82/B41</f>
        <v>2.5447122154715731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C42*$B$82/B42</f>
        <v>2.5535755050725677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2.4231855511435785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2.9355383366380514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3.5679968303992173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3.5763147212300841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3.0742740264280264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2.8562935573136703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2.6694199007007748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1" si="2">C50*$B$82/B50</f>
        <v>2.5582243146026902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1.9041920109908741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1.8947353055267961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1.8138310798577715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1.8785558013495975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2.0365068495920688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1.9098633943146259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1.8277933576557588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1.7429486600835424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1.7129045475176214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1.7198842719172516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1.8064241703273276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1.7623441001543076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1.490211622019451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1.6137974191426376</v>
      </c>
    </row>
    <row r="65" spans="1:5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2.0384429610081036</v>
      </c>
    </row>
    <row r="66" spans="1:5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1.8995252716751352</v>
      </c>
    </row>
    <row r="67" spans="1:5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1.763167133541881</v>
      </c>
    </row>
    <row r="68" spans="1:5" x14ac:dyDescent="0.2">
      <c r="A68" s="14">
        <v>2003</v>
      </c>
      <c r="B68" s="26">
        <v>1.84</v>
      </c>
      <c r="C68" s="12">
        <v>1.5582411694</v>
      </c>
      <c r="D68" s="12">
        <f t="shared" si="2"/>
        <v>1.9982681507537416</v>
      </c>
    </row>
    <row r="69" spans="1:5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2.3123060852134807</v>
      </c>
    </row>
    <row r="70" spans="1:5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2.7440422340587012</v>
      </c>
    </row>
    <row r="71" spans="1:5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3.0155195146222797</v>
      </c>
    </row>
    <row r="72" spans="1:5" x14ac:dyDescent="0.2">
      <c r="A72" s="14">
        <v>2007</v>
      </c>
      <c r="B72" s="26">
        <v>2.0734416667</v>
      </c>
      <c r="C72" s="12">
        <v>2.8058691349</v>
      </c>
      <c r="D72" s="12">
        <f t="shared" si="2"/>
        <v>3.1930998928434726</v>
      </c>
    </row>
    <row r="73" spans="1:5" x14ac:dyDescent="0.2">
      <c r="A73" s="14">
        <v>2008</v>
      </c>
      <c r="B73" s="26">
        <v>2.1525425</v>
      </c>
      <c r="C73" s="12">
        <v>3.2565255576999999</v>
      </c>
      <c r="D73" s="12">
        <f t="shared" si="2"/>
        <v>3.5697653606116759</v>
      </c>
    </row>
    <row r="74" spans="1:5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2.5835942115807984</v>
      </c>
    </row>
    <row r="75" spans="1:5" x14ac:dyDescent="0.2">
      <c r="A75" s="14">
        <v>2010</v>
      </c>
      <c r="B75" s="26">
        <v>2.1807616667</v>
      </c>
      <c r="C75" s="12">
        <v>2.7814366518</v>
      </c>
      <c r="D75" s="12">
        <f t="shared" si="2"/>
        <v>3.0095245034389735</v>
      </c>
    </row>
    <row r="76" spans="1:5" x14ac:dyDescent="0.2">
      <c r="A76" s="14">
        <v>2011</v>
      </c>
      <c r="B76" s="26">
        <v>2.2492966666999998</v>
      </c>
      <c r="C76" s="12">
        <v>3.5262977835</v>
      </c>
      <c r="D76" s="12">
        <f t="shared" si="2"/>
        <v>3.6992114747458951</v>
      </c>
    </row>
    <row r="77" spans="1:5" x14ac:dyDescent="0.2">
      <c r="A77" s="14">
        <v>2012</v>
      </c>
      <c r="B77" s="26">
        <v>2.2959999999999998</v>
      </c>
      <c r="C77" s="12">
        <v>3.6269416268999999</v>
      </c>
      <c r="D77" s="12">
        <f t="shared" si="2"/>
        <v>3.7273965362805863</v>
      </c>
    </row>
    <row r="78" spans="1:5" x14ac:dyDescent="0.2">
      <c r="A78" s="14">
        <v>2013</v>
      </c>
      <c r="B78" s="26">
        <v>2.3296174999999999</v>
      </c>
      <c r="C78" s="12">
        <v>3.5055298664999999</v>
      </c>
      <c r="D78" s="12">
        <f t="shared" si="2"/>
        <v>3.5506344834525274</v>
      </c>
      <c r="E78" s="10" t="s">
        <v>182</v>
      </c>
    </row>
    <row r="79" spans="1:5" x14ac:dyDescent="0.2">
      <c r="A79" s="14">
        <v>2014</v>
      </c>
      <c r="B79" s="26">
        <v>2.3671224999999998</v>
      </c>
      <c r="C79" s="12">
        <v>3.3629774366</v>
      </c>
      <c r="D79" s="12">
        <f t="shared" si="2"/>
        <v>3.3522788345689198</v>
      </c>
      <c r="E79" s="10" t="s">
        <v>183</v>
      </c>
    </row>
    <row r="80" spans="1:5" x14ac:dyDescent="0.2">
      <c r="A80" s="14">
        <v>2015</v>
      </c>
      <c r="B80" s="27">
        <v>2.3678879012</v>
      </c>
      <c r="C80" s="21">
        <v>2.4318932253000001</v>
      </c>
      <c r="D80" s="21">
        <f t="shared" ref="D80" si="3">C80*$B$82/B80</f>
        <v>2.4233730812865044</v>
      </c>
      <c r="E80" s="14">
        <v>1</v>
      </c>
    </row>
    <row r="81" spans="1:5" x14ac:dyDescent="0.2">
      <c r="A81" s="14">
        <v>2016</v>
      </c>
      <c r="B81" s="27">
        <v>2.4312806667000002</v>
      </c>
      <c r="C81" s="21">
        <v>2.6274120300999999</v>
      </c>
      <c r="D81" s="21">
        <f t="shared" si="2"/>
        <v>2.5499402400721269</v>
      </c>
      <c r="E81" s="14">
        <v>1</v>
      </c>
    </row>
    <row r="82" spans="1:5" x14ac:dyDescent="0.2">
      <c r="A82" s="15" t="str">
        <f>"Base CPI ("&amp;TEXT('Notes and Sources'!$G$7,"m/yyyy")&amp;")"</f>
        <v>Base CPI (5/2015)</v>
      </c>
      <c r="B82" s="28">
        <v>2.3595920000000001</v>
      </c>
      <c r="C82" s="16"/>
      <c r="D82" s="16"/>
      <c r="E82" s="20"/>
    </row>
    <row r="83" spans="1:5" x14ac:dyDescent="0.2">
      <c r="A83" s="42" t="str">
        <f>A1&amp;" "&amp;TEXT(C1,"Mmmm yyyy")</f>
        <v>EIA Short-Term Energy Outlook, May 2015</v>
      </c>
      <c r="B83" s="42"/>
      <c r="C83" s="42"/>
      <c r="D83" s="42"/>
      <c r="E83" s="42"/>
    </row>
    <row r="84" spans="1:5" x14ac:dyDescent="0.2">
      <c r="A84" s="37" t="s">
        <v>184</v>
      </c>
      <c r="B84" s="37"/>
      <c r="C84" s="37"/>
      <c r="D84" s="37"/>
      <c r="E84" s="37"/>
    </row>
    <row r="85" spans="1:5" x14ac:dyDescent="0.2">
      <c r="A85" s="34" t="str">
        <f>"Real Price ("&amp;TEXT($C$1,"mmm yyyy")&amp;" $)"</f>
        <v>Real Price (May 2015 $)</v>
      </c>
      <c r="B85" s="34"/>
      <c r="C85" s="34"/>
      <c r="D85" s="34"/>
      <c r="E85" s="34"/>
    </row>
    <row r="86" spans="1:5" x14ac:dyDescent="0.2">
      <c r="A86" s="38" t="s">
        <v>167</v>
      </c>
      <c r="B86" s="38"/>
      <c r="C86" s="38"/>
      <c r="D86" s="38"/>
      <c r="E86" s="38"/>
    </row>
  </sheetData>
  <mergeCells count="6">
    <mergeCell ref="A86:E86"/>
    <mergeCell ref="C39:D39"/>
    <mergeCell ref="C1:D1"/>
    <mergeCell ref="A1:B1"/>
    <mergeCell ref="A83:E83"/>
    <mergeCell ref="A84:E84"/>
  </mergeCells>
  <phoneticPr fontId="3" type="noConversion"/>
  <hyperlinks>
    <hyperlink ref="A3" location="Contents!B4" display="Return to Contents"/>
    <hyperlink ref="A8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>C41*$B$205/B41</f>
        <v>2.5305538998734742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ref="D42:D109" si="0">C42*$B$205/B42</f>
        <v>2.5220997585095719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2.5815318187893448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2.5488604204581971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ref="D45:D48" si="1">C45*$B$205/B45</f>
        <v>2.5340726928795108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1"/>
        <v>2.5792743832669571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1"/>
        <v>2.5760423741110827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1"/>
        <v>2.5310067059100212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2.4232616220003353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2.4005612423108049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2.4364347437152647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2.4354485886921293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2.5036900210277286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2.8063088017686804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3.1534484642017167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3.2414456915321725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3.5732033090858351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3.657258274066475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3.5866469280248254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3.4545783316191048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3.6618841033795828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3.6820675170066748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3.5241884662255551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3.4432638803989484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3.1993852686225495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3.0173781324549207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3.1067717429715751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2.9817373039238122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2.7621420436589368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2.9074048042495884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2.9404514397598502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2.8021544694661649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si="0"/>
        <v>2.6941876342704094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0"/>
        <v>2.7382285026449424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0"/>
        <v>2.641729854700714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0"/>
        <v>2.6037120169941086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0"/>
        <v>2.454328908106866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0"/>
        <v>2.632029661080221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0"/>
        <v>2.6126518654158364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0"/>
        <v>2.522345348518888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0"/>
        <v>2.268792168329675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0"/>
        <v>1.9291680249269643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0"/>
        <v>1.7821473659524278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0"/>
        <v>1.6717187369699478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0"/>
        <v>1.7962779390559609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0"/>
        <v>1.9069241881907351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0"/>
        <v>1.9607825197645865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0"/>
        <v>1.9005473393542287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0"/>
        <v>1.7749309986536181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0"/>
        <v>1.8387916958758079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0"/>
        <v>1.8648199414159961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0"/>
        <v>1.771494713710325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0"/>
        <v>1.719305776261346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0"/>
        <v>2.0421337440594107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0"/>
        <v>1.9399745319962516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0"/>
        <v>1.7997217217589541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0"/>
        <v>1.8283384456349636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0"/>
        <v>1.8877387867857025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0"/>
        <v>2.0642949833737765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0"/>
        <v>2.3447655186620393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0"/>
        <v>1.93259686511364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0"/>
        <v>1.9332425046844177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0"/>
        <v>1.9111976379489808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0"/>
        <v>1.8630613846404049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si="0"/>
        <v>1.7248593211250092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0"/>
        <v>1.8605238075155239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0"/>
        <v>1.888307656222501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0"/>
        <v>1.8284464707733108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0"/>
        <v>1.7415632988988707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ref="D110:D173" si="2">C110*$B$205/B110</f>
        <v>1.7882710052647062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1.7329264294451954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1.7083498041823928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1.6165320135926147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1.6813302022053951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1.7980522837412587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1.7428613832378843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1.6819357844524356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1.8018827655165885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1.7434027891785995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1.6482644207328074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1.6835783243466023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1.8943832996026271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1.8184105577984291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1.8195384874883371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1.8080838251273026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1.7681543976320684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1.7739795931219942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1.7023074851404212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1.5295878036598478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1.5285782006637461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1.4887150025846994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1.417607150944149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1.3583546653854013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1.5996730251203757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1.7069917482045815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1.7600426928892361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si="2"/>
        <v>1.9383114638967902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2"/>
        <v>2.1047218023338155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2"/>
        <v>2.0743393851570295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2"/>
        <v>2.0268161936619116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2"/>
        <v>1.9243424141055492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2"/>
        <v>2.1638976951716784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2"/>
        <v>1.9293890398501192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2"/>
        <v>1.5834091468029863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2"/>
        <v>1.535998919663309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2"/>
        <v>1.8278782322770817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2"/>
        <v>1.8274046217501267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2"/>
        <v>1.8416084784405171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2"/>
        <v>2.0433325731818397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2"/>
        <v>1.9661342112411735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2"/>
        <v>2.0501427062324686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2"/>
        <v>1.93518218666874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2"/>
        <v>2.0889392868429901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2"/>
        <v>2.4051842986653935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2"/>
        <v>2.3509427944917443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2"/>
        <v>2.3905169838655684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2"/>
        <v>2.3819985101443679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2"/>
        <v>2.663030296758734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2"/>
        <v>3.0587939001423758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2"/>
        <v>2.8363706729042737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2"/>
        <v>2.771239158574105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2"/>
        <v>3.3364709918745197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2"/>
        <v>3.2931171330873128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2"/>
        <v>2.6387557604708416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2"/>
        <v>2.7309389535497886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2"/>
        <v>3.4469319642989462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2"/>
        <v>3.236877476434536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2"/>
        <v>3.3247858291517871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si="2"/>
        <v>3.4463341504267593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2"/>
        <v>4.1155841298161322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2"/>
        <v>4.153622589374887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2"/>
        <v>2.5373329681104249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2"/>
        <v>2.0996282699448519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ref="D174:D204" si="3">C174*$B$205/B174</f>
        <v>2.5596757460461377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3"/>
        <v>2.8116144513931438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3"/>
        <v>2.8296237770887109</v>
      </c>
    </row>
    <row r="177" spans="1:4" x14ac:dyDescent="0.2">
      <c r="A177" s="14" t="s">
        <v>159</v>
      </c>
      <c r="B177" s="26">
        <v>2.17374</v>
      </c>
      <c r="C177" s="12">
        <v>2.7129046615000001</v>
      </c>
      <c r="D177" s="12">
        <f t="shared" si="3"/>
        <v>2.9448545529999488</v>
      </c>
    </row>
    <row r="178" spans="1:4" x14ac:dyDescent="0.2">
      <c r="A178" s="14" t="s">
        <v>160</v>
      </c>
      <c r="B178" s="26">
        <v>2.1729733332999999</v>
      </c>
      <c r="C178" s="12">
        <v>2.8051776704</v>
      </c>
      <c r="D178" s="12">
        <f t="shared" si="3"/>
        <v>3.0460911269455742</v>
      </c>
    </row>
    <row r="179" spans="1:4" x14ac:dyDescent="0.2">
      <c r="A179" s="14" t="s">
        <v>161</v>
      </c>
      <c r="B179" s="26">
        <v>2.1793433332999999</v>
      </c>
      <c r="C179" s="12">
        <v>2.7214542931999999</v>
      </c>
      <c r="D179" s="12">
        <f t="shared" si="3"/>
        <v>2.9465397583210509</v>
      </c>
    </row>
    <row r="180" spans="1:4" x14ac:dyDescent="0.2">
      <c r="A180" s="14" t="s">
        <v>162</v>
      </c>
      <c r="B180" s="26">
        <v>2.19699</v>
      </c>
      <c r="C180" s="12">
        <v>2.8841960353</v>
      </c>
      <c r="D180" s="12">
        <f t="shared" si="3"/>
        <v>3.0976590204441519</v>
      </c>
    </row>
    <row r="181" spans="1:4" x14ac:dyDescent="0.2">
      <c r="A181" s="14" t="s">
        <v>163</v>
      </c>
      <c r="B181" s="26">
        <v>2.2203200000000001</v>
      </c>
      <c r="C181" s="12">
        <v>3.2955667985999999</v>
      </c>
      <c r="D181" s="12">
        <f t="shared" si="3"/>
        <v>3.5022848298633402</v>
      </c>
    </row>
    <row r="182" spans="1:4" x14ac:dyDescent="0.2">
      <c r="A182" s="14" t="s">
        <v>164</v>
      </c>
      <c r="B182" s="26">
        <v>2.2458999999999998</v>
      </c>
      <c r="C182" s="12">
        <v>3.7953720333000001</v>
      </c>
      <c r="D182" s="12">
        <f t="shared" si="3"/>
        <v>3.9875014412032654</v>
      </c>
    </row>
    <row r="183" spans="1:4" x14ac:dyDescent="0.2">
      <c r="A183" s="14" t="s">
        <v>165</v>
      </c>
      <c r="B183" s="26">
        <v>2.2605900000000001</v>
      </c>
      <c r="C183" s="12">
        <v>3.6340926455</v>
      </c>
      <c r="D183" s="12">
        <f t="shared" si="3"/>
        <v>3.793246866340485</v>
      </c>
    </row>
    <row r="184" spans="1:4" x14ac:dyDescent="0.2">
      <c r="A184" s="14" t="s">
        <v>166</v>
      </c>
      <c r="B184" s="26">
        <v>2.2703766666999998</v>
      </c>
      <c r="C184" s="12">
        <v>3.3654264443000002</v>
      </c>
      <c r="D184" s="12">
        <f t="shared" si="3"/>
        <v>3.4976721841054883</v>
      </c>
    </row>
    <row r="185" spans="1:4" x14ac:dyDescent="0.2">
      <c r="A185" s="14" t="s">
        <v>213</v>
      </c>
      <c r="B185" s="26">
        <v>2.2830333333000001</v>
      </c>
      <c r="C185" s="12">
        <v>3.6077270885999999</v>
      </c>
      <c r="D185" s="12">
        <f t="shared" ref="D185:D200" si="4">C185*$B$205/B185</f>
        <v>3.728707703158725</v>
      </c>
    </row>
    <row r="186" spans="1:4" x14ac:dyDescent="0.2">
      <c r="A186" s="14" t="s">
        <v>214</v>
      </c>
      <c r="B186" s="26">
        <v>2.2886099999999998</v>
      </c>
      <c r="C186" s="12">
        <v>3.7222214030999998</v>
      </c>
      <c r="D186" s="12">
        <f t="shared" si="4"/>
        <v>3.8376673373722636</v>
      </c>
    </row>
    <row r="187" spans="1:4" x14ac:dyDescent="0.2">
      <c r="A187" s="14" t="s">
        <v>215</v>
      </c>
      <c r="B187" s="26">
        <v>2.2986633332999999</v>
      </c>
      <c r="C187" s="12">
        <v>3.6668312714</v>
      </c>
      <c r="D187" s="12">
        <f t="shared" si="4"/>
        <v>3.7640247738776025</v>
      </c>
    </row>
    <row r="188" spans="1:4" x14ac:dyDescent="0.2">
      <c r="A188" s="14" t="s">
        <v>216</v>
      </c>
      <c r="B188" s="26">
        <v>2.3136933332999998</v>
      </c>
      <c r="C188" s="12">
        <v>3.5059407294999998</v>
      </c>
      <c r="D188" s="12">
        <f t="shared" si="4"/>
        <v>3.5754910033834277</v>
      </c>
    </row>
    <row r="189" spans="1:4" x14ac:dyDescent="0.2">
      <c r="A189" s="14" t="s">
        <v>243</v>
      </c>
      <c r="B189" s="26">
        <v>2.3216399999999999</v>
      </c>
      <c r="C189" s="12">
        <v>3.5652553717000002</v>
      </c>
      <c r="D189" s="12">
        <f t="shared" si="4"/>
        <v>3.6235368330233571</v>
      </c>
    </row>
    <row r="190" spans="1:4" x14ac:dyDescent="0.2">
      <c r="A190" s="14" t="s">
        <v>244</v>
      </c>
      <c r="B190" s="26">
        <v>2.3208166666999999</v>
      </c>
      <c r="C190" s="12">
        <v>3.6040271439999998</v>
      </c>
      <c r="D190" s="12">
        <f t="shared" si="4"/>
        <v>3.6642418760535906</v>
      </c>
    </row>
    <row r="191" spans="1:4" x14ac:dyDescent="0.2">
      <c r="A191" s="14" t="s">
        <v>245</v>
      </c>
      <c r="B191" s="26">
        <v>2.3338866666999998</v>
      </c>
      <c r="C191" s="12">
        <v>3.5663142497</v>
      </c>
      <c r="D191" s="12">
        <f t="shared" si="4"/>
        <v>3.6055934905256479</v>
      </c>
    </row>
    <row r="192" spans="1:4" x14ac:dyDescent="0.2">
      <c r="A192" s="14" t="s">
        <v>246</v>
      </c>
      <c r="B192" s="26">
        <v>2.3421266667</v>
      </c>
      <c r="C192" s="12">
        <v>3.2882789825000001</v>
      </c>
      <c r="D192" s="12">
        <f t="shared" si="4"/>
        <v>3.3127998118937692</v>
      </c>
    </row>
    <row r="193" spans="1:5" x14ac:dyDescent="0.2">
      <c r="A193" s="14" t="s">
        <v>247</v>
      </c>
      <c r="B193" s="26">
        <v>2.3542466666999999</v>
      </c>
      <c r="C193" s="12">
        <v>3.4038369728000002</v>
      </c>
      <c r="D193" s="12">
        <f t="shared" si="4"/>
        <v>3.4115654081317084</v>
      </c>
    </row>
    <row r="194" spans="1:5" x14ac:dyDescent="0.2">
      <c r="A194" s="14" t="s">
        <v>248</v>
      </c>
      <c r="B194" s="26">
        <v>2.3684599999999998</v>
      </c>
      <c r="C194" s="12">
        <v>3.6750382478999999</v>
      </c>
      <c r="D194" s="12">
        <f t="shared" si="4"/>
        <v>3.6612781509668131</v>
      </c>
    </row>
    <row r="195" spans="1:5" x14ac:dyDescent="0.2">
      <c r="A195" s="14" t="s">
        <v>249</v>
      </c>
      <c r="B195" s="26">
        <v>2.3754366667000002</v>
      </c>
      <c r="C195" s="12">
        <v>3.5038429090999998</v>
      </c>
      <c r="D195" s="12">
        <f t="shared" si="4"/>
        <v>3.4804715332842964</v>
      </c>
      <c r="E195" s="10" t="s">
        <v>182</v>
      </c>
    </row>
    <row r="196" spans="1:5" x14ac:dyDescent="0.2">
      <c r="A196" s="14" t="s">
        <v>250</v>
      </c>
      <c r="B196" s="26">
        <v>2.3703466667000002</v>
      </c>
      <c r="C196" s="12">
        <v>2.876484204</v>
      </c>
      <c r="D196" s="12">
        <f t="shared" si="4"/>
        <v>2.86343310505467</v>
      </c>
      <c r="E196" s="10" t="s">
        <v>183</v>
      </c>
    </row>
    <row r="197" spans="1:5" x14ac:dyDescent="0.2">
      <c r="A197" s="14" t="s">
        <v>251</v>
      </c>
      <c r="B197" s="26">
        <v>2.3520099999999999</v>
      </c>
      <c r="C197" s="12">
        <v>2.2685904456000001</v>
      </c>
      <c r="D197" s="12">
        <f t="shared" si="4"/>
        <v>2.2759035321763923</v>
      </c>
      <c r="E197">
        <f>MAX('Gasoline-M'!E509:E511)</f>
        <v>0</v>
      </c>
    </row>
    <row r="198" spans="1:5" x14ac:dyDescent="0.2">
      <c r="A198" s="14" t="s">
        <v>252</v>
      </c>
      <c r="B198" s="26">
        <v>2.3597169383000001</v>
      </c>
      <c r="C198" s="12">
        <v>2.5928119613999998</v>
      </c>
      <c r="D198" s="12">
        <f t="shared" si="4"/>
        <v>2.5926746815790946</v>
      </c>
      <c r="E198">
        <f>MAX('Gasoline-M'!E512:E514)</f>
        <v>1</v>
      </c>
    </row>
    <row r="199" spans="1:5" x14ac:dyDescent="0.2">
      <c r="A199" s="14" t="s">
        <v>253</v>
      </c>
      <c r="B199" s="26">
        <v>2.3708066667000001</v>
      </c>
      <c r="C199" s="12">
        <v>2.5096873204999999</v>
      </c>
      <c r="D199" s="12">
        <f t="shared" si="4"/>
        <v>2.4978157043045726</v>
      </c>
      <c r="E199">
        <f>MAX('Gasoline-M'!E515:E517)</f>
        <v>1</v>
      </c>
    </row>
    <row r="200" spans="1:5" x14ac:dyDescent="0.2">
      <c r="A200" s="14" t="s">
        <v>254</v>
      </c>
      <c r="B200" s="26">
        <v>2.3890180000000001</v>
      </c>
      <c r="C200" s="12">
        <v>2.3479884288999999</v>
      </c>
      <c r="D200" s="12">
        <f t="shared" si="4"/>
        <v>2.3190677981183101</v>
      </c>
      <c r="E200">
        <f>MAX('Gasoline-M'!E518:E520)</f>
        <v>1</v>
      </c>
    </row>
    <row r="201" spans="1:5" x14ac:dyDescent="0.2">
      <c r="A201" s="14" t="s">
        <v>259</v>
      </c>
      <c r="B201" s="26">
        <v>2.4102776666999999</v>
      </c>
      <c r="C201" s="12">
        <v>2.4450913112000001</v>
      </c>
      <c r="D201" s="12">
        <f t="shared" si="3"/>
        <v>2.3936735492704266</v>
      </c>
      <c r="E201">
        <f>MAX('Gasoline-M'!E521:E523)</f>
        <v>1</v>
      </c>
    </row>
    <row r="202" spans="1:5" x14ac:dyDescent="0.2">
      <c r="A202" s="14" t="s">
        <v>260</v>
      </c>
      <c r="B202" s="26">
        <v>2.4269080000000001</v>
      </c>
      <c r="C202" s="12">
        <v>2.7890007347000001</v>
      </c>
      <c r="D202" s="12">
        <f t="shared" si="3"/>
        <v>2.7116412412799509</v>
      </c>
      <c r="E202">
        <f>MAX('Gasoline-M'!E524:E526)</f>
        <v>1</v>
      </c>
    </row>
    <row r="203" spans="1:5" x14ac:dyDescent="0.2">
      <c r="A203" s="14" t="s">
        <v>261</v>
      </c>
      <c r="B203" s="26">
        <v>2.4386230000000002</v>
      </c>
      <c r="C203" s="12">
        <v>2.7731628036</v>
      </c>
      <c r="D203" s="12">
        <f t="shared" si="3"/>
        <v>2.6832900231286803</v>
      </c>
      <c r="E203">
        <f>MAX('Gasoline-M'!E527:E529)</f>
        <v>1</v>
      </c>
    </row>
    <row r="204" spans="1:5" x14ac:dyDescent="0.2">
      <c r="A204" s="14" t="s">
        <v>262</v>
      </c>
      <c r="B204" s="26">
        <v>2.4493140000000002</v>
      </c>
      <c r="C204" s="12">
        <v>2.4914493723</v>
      </c>
      <c r="D204" s="12">
        <f t="shared" si="3"/>
        <v>2.4001838911973317</v>
      </c>
      <c r="E204">
        <f>MAX('Gasoline-M'!E530:E532)</f>
        <v>1</v>
      </c>
    </row>
    <row r="205" spans="1:5" x14ac:dyDescent="0.2">
      <c r="A205" s="15" t="str">
        <f>"Base CPI ("&amp;TEXT('Notes and Sources'!$G$7,"m/yyyy")&amp;")"</f>
        <v>Base CPI (5/2015)</v>
      </c>
      <c r="B205" s="28">
        <v>2.3595920000000001</v>
      </c>
      <c r="C205" s="16"/>
      <c r="D205" s="16"/>
      <c r="E205" s="20"/>
    </row>
    <row r="206" spans="1:5" x14ac:dyDescent="0.2">
      <c r="A206" s="42" t="str">
        <f>A1&amp;" "&amp;TEXT(C1,"Mmmm yyyy")</f>
        <v>EIA Short-Term Energy Outlook, May 2015</v>
      </c>
      <c r="B206" s="42"/>
      <c r="C206" s="42"/>
      <c r="D206" s="42"/>
      <c r="E206" s="42"/>
    </row>
    <row r="207" spans="1:5" x14ac:dyDescent="0.2">
      <c r="A207" s="37" t="s">
        <v>184</v>
      </c>
      <c r="B207" s="37"/>
      <c r="C207" s="37"/>
      <c r="D207" s="37"/>
      <c r="E207" s="37"/>
    </row>
    <row r="208" spans="1:5" x14ac:dyDescent="0.2">
      <c r="A208" s="34" t="str">
        <f>"Real Price ("&amp;TEXT($C$1,"mmm yyyy")&amp;" $)"</f>
        <v>Real Price (May 2015 $)</v>
      </c>
      <c r="B208" s="34"/>
      <c r="C208" s="34"/>
      <c r="D208" s="34"/>
      <c r="E208" s="34"/>
    </row>
    <row r="209" spans="1:5" x14ac:dyDescent="0.2">
      <c r="A209" s="38" t="s">
        <v>167</v>
      </c>
      <c r="B209" s="38"/>
      <c r="C209" s="38"/>
      <c r="D209" s="38"/>
      <c r="E209" s="38"/>
    </row>
  </sheetData>
  <mergeCells count="6">
    <mergeCell ref="A209:E209"/>
    <mergeCell ref="C39:D39"/>
    <mergeCell ref="A1:B1"/>
    <mergeCell ref="C1:D1"/>
    <mergeCell ref="A206:E206"/>
    <mergeCell ref="A207:E207"/>
  </mergeCells>
  <phoneticPr fontId="3" type="noConversion"/>
  <conditionalFormatting sqref="B181:D182 B185:D186 B189:D190 B193:D194 B197:D204">
    <cfRule type="expression" dxfId="44" priority="1" stopIfTrue="1">
      <formula>$E181=1</formula>
    </cfRule>
  </conditionalFormatting>
  <conditionalFormatting sqref="B183:D184 B187:D188">
    <cfRule type="expression" dxfId="43" priority="2" stopIfTrue="1">
      <formula>#REF!=1</formula>
    </cfRule>
  </conditionalFormatting>
  <conditionalFormatting sqref="B191:D192">
    <cfRule type="expression" dxfId="42" priority="6" stopIfTrue="1">
      <formula>#REF!=1</formula>
    </cfRule>
  </conditionalFormatting>
  <conditionalFormatting sqref="B195:D196">
    <cfRule type="expression" dxfId="41" priority="27" stopIfTrue="1">
      <formula>#REF!=1</formula>
    </cfRule>
  </conditionalFormatting>
  <hyperlinks>
    <hyperlink ref="A3" location="Contents!B4" display="Return to Contents"/>
    <hyperlink ref="A20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C41*$B$533/B41</f>
        <v>2.5583389964157703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2.5326568872987476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2.5028529428571429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2.4899794367201427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2.5102042553191493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2.5635073580246917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2.5789926596491233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2.5860798883071556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2.5808037500000007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2.563356421416235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2.5545324750430294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2.5292886849315073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2.5203819148211246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2.5346713389544688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2.5456672080536915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2.5601573200000001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2.5830085182724258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2.5936011239669425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2.5885655657894739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2.5758557512274964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2.5636024013050571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2.5472868181818185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2.5270469161290325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2.5186656179775282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2.4386213971291868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2.4232635301587306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2.4079748012618301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2.396518322378717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2.3961748217054266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2.4067838400000001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2.4280381801526723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2.4419449833080429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2.4412019488721803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2.4264060804768999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2.4295058370370368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2.4499445655375549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2.4663764554744523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2.4891649710982664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2.5486294134477827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2.6804430368271959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2.789209591036415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2.9445878005540167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3.0674695999999999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3.1631979592944375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3.2349245161290323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3.2256124680851066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3.2320200947368423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3.2678354746423928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3.4214083999999998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3.6050981569620255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3.6881512908863923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3.6866802076637821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3.6563567588739296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3.6294815127272728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3.6308007651331717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3.5932729134615382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3.535169420738975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3.4822786304604487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3.4456658878504673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3.4356096481481484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3.5123284587155963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3.7056319818181818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3.7737492821670431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3.7393309809203141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C105*$B$533/B105</f>
        <v>3.6827522853957633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3.6267320132596685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3.5638864961748635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3.5214735271149671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3.4874313555316858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3.4635981070663813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3.4437968528784655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3.4227875451647187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3.2808327071186443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3.2166695672228092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3.109503725702218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2.9738807299368424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2.9724708021689263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3.1053203747628864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3.1362728826256414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3.1144923801842381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3.0672763887819858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3.0248718687869522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2.9907828600000004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2.9308451174616175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2.8556124633299289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2.7550885121632653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2.684835659775739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2.835665956761134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2.9258227213709684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2.9545225302213285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2.9625410499398801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2.9504328939060942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2.9073745730677292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2.8504011811904766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2.8012394719683487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2.756534015147929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2.7070367221155736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2.6832194719688109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2.6914483209329449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2.7393880908422075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2.7519682117101447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2.7230874889103185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2.6684696194428441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2.6283459125670503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2.6286350687297042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2.6312930693054239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2.6140828484710359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2.5652455397156402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2.4625032499526966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2.4160623861523991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2.480090265617978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2.5959701929719623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2.6459346523134331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2.6532569429581399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2.6452406582729804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2.615495110139018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2.5744218285291396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2.5379206119815674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2.5253479260917433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2.5039688621004563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2.4675020035668793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2.3174333826800364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2.0414688219248398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1.8647940234774611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1.9331119817247704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1.9881395921023766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1.8405464063561645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1.7409526193430656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C169*$B$533/B169</f>
        <v>1.7636019624727273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1.6972575232667877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1.6653931942028986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1.6517995838267148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1.7285599994254939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1.8185320669767442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1.8394302484135472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1.8952737055545699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1.902415829663717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1.9225789301145373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1.939551448717048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1.9842661718985128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1.959716243278117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1.9249961899826089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1.9112899670710572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1.8658943208996541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1.8049658321379312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1.7659779471944925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1.7552731458884121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1.8144094763822527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1.8577720469106385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1.8432412828474578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1.8546193998312235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1.8899935349915968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1.8492882707280334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1.8087974971142622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1.78028568478803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1.7262360628334714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1.6982053710891092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1.7128581038815791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1.743163071947627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1.987136824110479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2.0785964482457562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2.056020316905721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2.0029998435341367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1.9396225290923692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1.8751193605128207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1.8616503485167466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1.7951453577124705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1.7434264912747428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1.8445902260705884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1.8325734399375002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1.8092529451944015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1.8591534732660979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1.8852610039969018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1.9168279122401852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1.896388721409962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2.0743072863829788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2.2397425346415094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2.3730703291154422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2.3598920229169784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2.3007252785692995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2.0670516406829993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1.9154180608308604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1.8204567359050445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1.8796394599555886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1.9589311902654867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1.9575071132352941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1.8980682784140968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1.9255894450951681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1.9104083550364961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1.8711633352769679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1.8818516748911469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1.8374767803183794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C233*$B$533/B233</f>
        <v>1.7436753608098339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1.7126620144300146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1.7177015522645578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1.7802732324246773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1.8701920128847531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1.9280948762312635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1.9086664113879004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1.8799647056818185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1.8754659305457122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1.855035630204658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1.8451644126671358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1.7866903583977511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1.7544095280112046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1.7383646862334032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1.7325629465457082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1.7688735577190544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1.8006206912621363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1.7942219833679833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1.7598963861591694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1.729932919337017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1.7078564165517245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1.7692888502747253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1.7234718553424659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1.6354246671223513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1.6102642876281614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1.6229231956373549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1.6165049884432359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1.6466650013586959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1.6755502785084746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1.7198378471940501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1.7581663436657682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1.8287629809395975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1.8076244809109177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1.7587962859437749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1.7574864979973299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1.7142805303131248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1.696084136611296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1.6770460039761432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1.6729382433862436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1.727336370223979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1.8281020465483235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1.8447860026246719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1.784074213368283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1.7334281975147159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1.7118986374918355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1.6712367572638438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1.6307590123617437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1.6424385510071478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1.6631539216548161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1.6581842490322583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1.7253093916398716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1.8601626618834082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1.9298415005115088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1.8909863647734526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1.8444194230828026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1.8109718498727736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1.7987362832720355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1.7957956814159293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1.832140669187146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1.8319095150219991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1.8300160664993728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1.8173438697557922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1.7792918397997499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1.769325083176986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C297*$B$533/B297</f>
        <v>1.7711696672920578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1.7639496749063672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1.7274008142144639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1.7953736393034827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1.8024823751861043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1.7485088086687306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1.7084058961038961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1.6499643935723116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1.5821646975308641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1.5279086469135803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1.481008114567901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1.4987482478421703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1.5433124797047972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1.5427209611793613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1.5257104522058826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1.4816042790697677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1.4565249088685015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1.4666469493593657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1.4312845074954297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1.3563348175182484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1.3452682987249542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1.3187640777170613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1.4060190194174758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1.6086187775768535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1.6070811537349399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1.5838405939759037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1.6384089622075584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1.7238718812687017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1.7654754207389751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1.7465332218917313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1.7534402783847982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1.778780106635071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1.7962446365032485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1.9112695200000001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2.0922405672514621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2.022359497952019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2.0492064168224298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2.2379812044134733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2.1191240254777068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2.0009394811812391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2.1071183744239632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2.0789918702702703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2.0551612870264067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1.949771682703322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1.9446478031890662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1.9436468761363639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1.8882765621805793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2.0754778612244902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2.2647691404399328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2.1461398818232982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1.8895357357384444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1.8897352502818492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2.0157884491858509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1.7476392549549549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1.5560013723943664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1.4444852942502822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1.4702635014068657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1.4764020168539327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1.651383924929972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1.8384551165644174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1.8295053849582175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1.8160055913140312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1.8313055688888888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1.8245986337950142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C361*$B$533/B361</f>
        <v>1.8265956654867257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1.8820090165562915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1.8447719272727274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1.7986372902090209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1.8834092771084339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2.0729966753812636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2.17226169439913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2.0466111834061134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1.9316014882449428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1.9237569293282359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1.9427778443113775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2.0721566059620597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2.1400772823338738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1.9952526187128179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1.9284881643243243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1.881059110296496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1.9907078507783147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2.0821788002142476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2.1893381678246926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2.2635840544290287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2.4867241088204044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2.4598340635256752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2.3848599735589637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2.3421320169133191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2.3244716238145418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2.4727485345911955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2.4363987505477307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2.2660453166405841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2.254666510229645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2.3424224116424117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2.5407465903676854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2.7317424161073829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2.6340652016528927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2.6257617738771293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2.7724297998973833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2.9915439216726165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3.4459182464788731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3.2197586868910095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2.6880410126198888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2.6025787582029278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2.741530976016056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2.698028966900702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2.8650078627941915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3.2237176203288489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3.4072836689518136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3.3727666620416259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3.4662394850665357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3.4175297772325819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2.9727601380670614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2.6232492338781577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2.6040200326732674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2.6869258483505658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2.5978628084370099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2.6316730866784837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2.9456394908616188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3.2602762646670294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3.5903733559043309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3.4795994634085141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3.3695305189231375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3.1652758570210966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3.1717196957999878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3.1616885969692623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3.4470452393826423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3.3683428280640357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C425*$B$533/B425</f>
        <v>3.3838493679715707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3.3587688857334959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3.5861270417150788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3.8138697104822805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4.1288583946693436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4.3990278283662052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4.37569990685612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4.0768751986830676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3.9915684787346319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3.3179128966105211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2.3767172050123619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1.8830034834766649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1.9909784667795953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2.1329566855504103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2.174873239935057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2.2729663568537299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2.5094383096581572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2.889865782950789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2.7763331818224155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2.8655278650235561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2.7917956314480152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2.7804428869007753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2.8799461542852409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2.8305181309150806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2.945584252924299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2.8712870651368503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3.0088589470584717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3.0913593253082987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3.0798816468314234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2.9674287395430001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2.9589102594149952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2.9557294281007511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2.9241536410491356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3.0168865231583992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3.07212237715743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3.2032452447476323</v>
      </c>
    </row>
    <row r="461" spans="1:4" x14ac:dyDescent="0.2">
      <c r="A461" s="13">
        <v>40544</v>
      </c>
      <c r="B461" s="26">
        <v>2.2114799999999999</v>
      </c>
      <c r="C461" s="12">
        <v>3.0948000000000002</v>
      </c>
      <c r="D461" s="12">
        <f t="shared" si="6"/>
        <v>3.3020716088773132</v>
      </c>
    </row>
    <row r="462" spans="1:4" x14ac:dyDescent="0.2">
      <c r="A462" s="13">
        <v>40575</v>
      </c>
      <c r="B462" s="26">
        <v>2.2190400000000001</v>
      </c>
      <c r="C462" s="12">
        <v>3.2109999999999999</v>
      </c>
      <c r="D462" s="12">
        <f t="shared" si="6"/>
        <v>3.41438185521667</v>
      </c>
    </row>
    <row r="463" spans="1:4" x14ac:dyDescent="0.2">
      <c r="A463" s="13">
        <v>40603</v>
      </c>
      <c r="B463" s="26">
        <v>2.2304400000000002</v>
      </c>
      <c r="C463" s="12">
        <v>3.5612499999999998</v>
      </c>
      <c r="D463" s="12">
        <f t="shared" si="6"/>
        <v>3.7674615815713488</v>
      </c>
    </row>
    <row r="464" spans="1:4" x14ac:dyDescent="0.2">
      <c r="A464" s="13">
        <v>40634</v>
      </c>
      <c r="B464" s="26">
        <v>2.2406000000000001</v>
      </c>
      <c r="C464" s="12">
        <v>3.7995000000000001</v>
      </c>
      <c r="D464" s="12">
        <f t="shared" si="6"/>
        <v>4.0012808194233687</v>
      </c>
    </row>
    <row r="465" spans="1:4" x14ac:dyDescent="0.2">
      <c r="A465" s="13">
        <v>40664</v>
      </c>
      <c r="B465" s="26">
        <v>2.2486899999999999</v>
      </c>
      <c r="C465" s="12">
        <v>3.9062000000000001</v>
      </c>
      <c r="D465" s="12">
        <f t="shared" si="6"/>
        <v>4.0988478938404151</v>
      </c>
    </row>
    <row r="466" spans="1:4" x14ac:dyDescent="0.2">
      <c r="A466" s="13">
        <v>40695</v>
      </c>
      <c r="B466" s="26">
        <v>2.2484099999999998</v>
      </c>
      <c r="C466" s="12">
        <v>3.68</v>
      </c>
      <c r="D466" s="12">
        <f t="shared" si="6"/>
        <v>3.8619729319830465</v>
      </c>
    </row>
    <row r="467" spans="1:4" x14ac:dyDescent="0.2">
      <c r="A467" s="13">
        <v>40725</v>
      </c>
      <c r="B467" s="26">
        <v>2.2541899999999999</v>
      </c>
      <c r="C467" s="12">
        <v>3.6502500000000002</v>
      </c>
      <c r="D467" s="12">
        <f t="shared" si="6"/>
        <v>3.8209293351492111</v>
      </c>
    </row>
    <row r="468" spans="1:4" x14ac:dyDescent="0.2">
      <c r="A468" s="13">
        <v>40756</v>
      </c>
      <c r="B468" s="26">
        <v>2.2608199999999998</v>
      </c>
      <c r="C468" s="12">
        <v>3.6394000000000002</v>
      </c>
      <c r="D468" s="12">
        <f t="shared" si="6"/>
        <v>3.7984001932042362</v>
      </c>
    </row>
    <row r="469" spans="1:4" x14ac:dyDescent="0.2">
      <c r="A469" s="13">
        <v>40787</v>
      </c>
      <c r="B469" s="26">
        <v>2.2667600000000001</v>
      </c>
      <c r="C469" s="12">
        <v>3.6112500000000001</v>
      </c>
      <c r="D469" s="12">
        <f t="shared" si="6"/>
        <v>3.7591437161411005</v>
      </c>
    </row>
    <row r="470" spans="1:4" x14ac:dyDescent="0.2">
      <c r="A470" s="13">
        <v>40817</v>
      </c>
      <c r="B470" s="26">
        <v>2.2681100000000001</v>
      </c>
      <c r="C470" s="12">
        <v>3.448</v>
      </c>
      <c r="D470" s="12">
        <f t="shared" si="6"/>
        <v>3.5870717099258855</v>
      </c>
    </row>
    <row r="471" spans="1:4" x14ac:dyDescent="0.2">
      <c r="A471" s="13">
        <v>40848</v>
      </c>
      <c r="B471" s="26">
        <v>2.2715700000000001</v>
      </c>
      <c r="C471" s="12">
        <v>3.38375</v>
      </c>
      <c r="D471" s="12">
        <f t="shared" si="6"/>
        <v>3.5148683201486195</v>
      </c>
    </row>
    <row r="472" spans="1:4" x14ac:dyDescent="0.2">
      <c r="A472" s="13">
        <v>40878</v>
      </c>
      <c r="B472" s="26">
        <v>2.2714500000000002</v>
      </c>
      <c r="C472" s="12">
        <v>3.2657500000000002</v>
      </c>
      <c r="D472" s="12">
        <f t="shared" si="6"/>
        <v>3.3924751035682057</v>
      </c>
    </row>
    <row r="473" spans="1:4" x14ac:dyDescent="0.2">
      <c r="A473" s="13">
        <v>40909</v>
      </c>
      <c r="B473" s="26">
        <v>2.27759</v>
      </c>
      <c r="C473" s="12">
        <v>3.38</v>
      </c>
      <c r="D473" s="12">
        <f t="shared" si="6"/>
        <v>3.5016930000570778</v>
      </c>
    </row>
    <row r="474" spans="1:4" x14ac:dyDescent="0.2">
      <c r="A474" s="13">
        <v>40940</v>
      </c>
      <c r="B474" s="26">
        <v>2.2828499999999998</v>
      </c>
      <c r="C474" s="12">
        <v>3.57925</v>
      </c>
      <c r="D474" s="12">
        <f t="shared" si="6"/>
        <v>3.6995727559848444</v>
      </c>
    </row>
    <row r="475" spans="1:4" x14ac:dyDescent="0.2">
      <c r="A475" s="13">
        <v>40969</v>
      </c>
      <c r="B475" s="26">
        <v>2.2886600000000001</v>
      </c>
      <c r="C475" s="12">
        <v>3.85175</v>
      </c>
      <c r="D475" s="12">
        <f t="shared" si="6"/>
        <v>3.9711265482858962</v>
      </c>
    </row>
    <row r="476" spans="1:4" x14ac:dyDescent="0.2">
      <c r="A476" s="13">
        <v>41000</v>
      </c>
      <c r="B476" s="26">
        <v>2.2917200000000002</v>
      </c>
      <c r="C476" s="12">
        <v>3.9003999999999999</v>
      </c>
      <c r="D476" s="12">
        <f t="shared" si="6"/>
        <v>4.0159149620372467</v>
      </c>
    </row>
    <row r="477" spans="1:4" x14ac:dyDescent="0.2">
      <c r="A477" s="13">
        <v>41030</v>
      </c>
      <c r="B477" s="26">
        <v>2.2878500000000002</v>
      </c>
      <c r="C477" s="12">
        <v>3.7322500000000001</v>
      </c>
      <c r="D477" s="12">
        <f t="shared" si="6"/>
        <v>3.8492852424765611</v>
      </c>
    </row>
    <row r="478" spans="1:4" x14ac:dyDescent="0.2">
      <c r="A478" s="13">
        <v>41061</v>
      </c>
      <c r="B478" s="26">
        <v>2.28626</v>
      </c>
      <c r="C478" s="12">
        <v>3.5387499999999998</v>
      </c>
      <c r="D478" s="12">
        <f t="shared" si="6"/>
        <v>3.6522557320689688</v>
      </c>
    </row>
    <row r="479" spans="1:4" x14ac:dyDescent="0.2">
      <c r="A479" s="13">
        <v>41091</v>
      </c>
      <c r="B479" s="26">
        <v>2.2858399999999999</v>
      </c>
      <c r="C479" s="12">
        <v>3.4392</v>
      </c>
      <c r="D479" s="12">
        <f t="shared" si="6"/>
        <v>3.5501648437335951</v>
      </c>
    </row>
    <row r="480" spans="1:4" x14ac:dyDescent="0.2">
      <c r="A480" s="13">
        <v>41122</v>
      </c>
      <c r="B480" s="26">
        <v>2.2991100000000002</v>
      </c>
      <c r="C480" s="12">
        <v>3.7214999999999998</v>
      </c>
      <c r="D480" s="12">
        <f t="shared" si="6"/>
        <v>3.8194003888461188</v>
      </c>
    </row>
    <row r="481" spans="1:4" x14ac:dyDescent="0.2">
      <c r="A481" s="13">
        <v>41153</v>
      </c>
      <c r="B481" s="26">
        <v>2.3110400000000002</v>
      </c>
      <c r="C481" s="12">
        <v>3.8485</v>
      </c>
      <c r="D481" s="12">
        <f t="shared" si="6"/>
        <v>3.9293520717945167</v>
      </c>
    </row>
    <row r="482" spans="1:4" x14ac:dyDescent="0.2">
      <c r="A482" s="13">
        <v>41183</v>
      </c>
      <c r="B482" s="26">
        <v>2.3174100000000002</v>
      </c>
      <c r="C482" s="12">
        <v>3.7456</v>
      </c>
      <c r="D482" s="12">
        <f t="shared" si="6"/>
        <v>3.8137782244833667</v>
      </c>
    </row>
    <row r="483" spans="1:4" x14ac:dyDescent="0.2">
      <c r="A483" s="13">
        <v>41214</v>
      </c>
      <c r="B483" s="26">
        <v>2.31202</v>
      </c>
      <c r="C483" s="12">
        <v>3.4517500000000001</v>
      </c>
      <c r="D483" s="12">
        <f t="shared" si="6"/>
        <v>3.5227730235897616</v>
      </c>
    </row>
    <row r="484" spans="1:4" x14ac:dyDescent="0.2">
      <c r="A484" s="19">
        <v>41244</v>
      </c>
      <c r="B484" s="26">
        <v>2.3116500000000002</v>
      </c>
      <c r="C484" s="12">
        <v>3.3104</v>
      </c>
      <c r="D484" s="12">
        <f t="shared" si="6"/>
        <v>3.3790553746458158</v>
      </c>
    </row>
    <row r="485" spans="1:4" x14ac:dyDescent="0.2">
      <c r="A485" s="13">
        <v>41275</v>
      </c>
      <c r="B485" s="26">
        <v>2.3144399999999998</v>
      </c>
      <c r="C485" s="12">
        <v>3.3184999999999998</v>
      </c>
      <c r="D485" s="12">
        <f t="shared" si="6"/>
        <v>3.3832400286894457</v>
      </c>
    </row>
    <row r="486" spans="1:4" x14ac:dyDescent="0.2">
      <c r="A486" s="13">
        <v>41306</v>
      </c>
      <c r="B486" s="26">
        <v>2.32803</v>
      </c>
      <c r="C486" s="12">
        <v>3.67</v>
      </c>
      <c r="D486" s="12">
        <f t="shared" si="6"/>
        <v>3.7197556045239968</v>
      </c>
    </row>
    <row r="487" spans="1:4" x14ac:dyDescent="0.2">
      <c r="A487" s="13">
        <v>41334</v>
      </c>
      <c r="B487" s="26">
        <v>2.3224499999999999</v>
      </c>
      <c r="C487" s="12">
        <v>3.7112500000000002</v>
      </c>
      <c r="D487" s="12">
        <f t="shared" si="6"/>
        <v>3.7706025145858906</v>
      </c>
    </row>
    <row r="488" spans="1:4" x14ac:dyDescent="0.2">
      <c r="A488" s="13">
        <v>41365</v>
      </c>
      <c r="B488" s="26">
        <v>2.3167200000000001</v>
      </c>
      <c r="C488" s="12">
        <v>3.5701999999999998</v>
      </c>
      <c r="D488" s="12">
        <f t="shared" si="6"/>
        <v>3.6362682406160429</v>
      </c>
    </row>
    <row r="489" spans="1:4" x14ac:dyDescent="0.2">
      <c r="A489" s="13">
        <v>41395</v>
      </c>
      <c r="B489" s="26">
        <v>2.3199000000000001</v>
      </c>
      <c r="C489" s="12">
        <v>3.6147499999999999</v>
      </c>
      <c r="D489" s="12">
        <f t="shared" ref="D489:D508" si="7">C489*$B$533/B489</f>
        <v>3.6765960524160524</v>
      </c>
    </row>
    <row r="490" spans="1:4" x14ac:dyDescent="0.2">
      <c r="A490" s="13">
        <v>41426</v>
      </c>
      <c r="B490" s="26">
        <v>2.3258299999999998</v>
      </c>
      <c r="C490" s="12">
        <v>3.6259999999999999</v>
      </c>
      <c r="D490" s="12">
        <f t="shared" si="7"/>
        <v>3.6786354084348383</v>
      </c>
    </row>
    <row r="491" spans="1:4" x14ac:dyDescent="0.2">
      <c r="A491" s="13">
        <v>41456</v>
      </c>
      <c r="B491" s="26">
        <v>2.3298000000000001</v>
      </c>
      <c r="C491" s="12">
        <v>3.5910000000000002</v>
      </c>
      <c r="D491" s="12">
        <f t="shared" si="7"/>
        <v>3.6369194231264488</v>
      </c>
    </row>
    <row r="492" spans="1:4" x14ac:dyDescent="0.2">
      <c r="A492" s="13">
        <v>41487</v>
      </c>
      <c r="B492" s="26">
        <v>2.33413</v>
      </c>
      <c r="C492" s="12">
        <v>3.57375</v>
      </c>
      <c r="D492" s="12">
        <f t="shared" si="7"/>
        <v>3.6127344706593041</v>
      </c>
    </row>
    <row r="493" spans="1:4" x14ac:dyDescent="0.2">
      <c r="A493" s="13">
        <v>41518</v>
      </c>
      <c r="B493" s="26">
        <v>2.3377300000000001</v>
      </c>
      <c r="C493" s="12">
        <v>3.5324</v>
      </c>
      <c r="D493" s="12">
        <f t="shared" si="7"/>
        <v>3.5654343233820844</v>
      </c>
    </row>
    <row r="494" spans="1:4" x14ac:dyDescent="0.2">
      <c r="A494" s="13">
        <v>41548</v>
      </c>
      <c r="B494" s="26">
        <v>2.3390300000000002</v>
      </c>
      <c r="C494" s="12">
        <v>3.34375</v>
      </c>
      <c r="D494" s="12">
        <f t="shared" si="7"/>
        <v>3.3731443162336525</v>
      </c>
    </row>
    <row r="495" spans="1:4" x14ac:dyDescent="0.2">
      <c r="A495" s="13">
        <v>41579</v>
      </c>
      <c r="B495" s="26">
        <v>2.3403800000000001</v>
      </c>
      <c r="C495" s="12">
        <v>3.24275</v>
      </c>
      <c r="D495" s="12">
        <f t="shared" si="7"/>
        <v>3.2693694861518212</v>
      </c>
    </row>
    <row r="496" spans="1:4" x14ac:dyDescent="0.2">
      <c r="A496" s="19">
        <v>41609</v>
      </c>
      <c r="B496" s="26">
        <v>2.3469699999999998</v>
      </c>
      <c r="C496" s="12">
        <v>3.2764000000000002</v>
      </c>
      <c r="D496" s="12">
        <f t="shared" si="7"/>
        <v>3.2940204726945814</v>
      </c>
    </row>
    <row r="497" spans="1:5" x14ac:dyDescent="0.2">
      <c r="A497" s="13">
        <v>41640</v>
      </c>
      <c r="B497" s="26">
        <v>2.35128</v>
      </c>
      <c r="C497" s="12">
        <v>3.3125</v>
      </c>
      <c r="D497" s="12">
        <f t="shared" si="7"/>
        <v>3.3242100047633629</v>
      </c>
    </row>
    <row r="498" spans="1:5" x14ac:dyDescent="0.2">
      <c r="A498" s="13">
        <v>41671</v>
      </c>
      <c r="B498" s="26">
        <v>2.3535599999999999</v>
      </c>
      <c r="C498" s="12">
        <v>3.3562500000000002</v>
      </c>
      <c r="D498" s="12">
        <f t="shared" si="7"/>
        <v>3.3648518202212823</v>
      </c>
    </row>
    <row r="499" spans="1:5" x14ac:dyDescent="0.2">
      <c r="A499" s="13">
        <v>41699</v>
      </c>
      <c r="B499" s="26">
        <v>2.3578999999999999</v>
      </c>
      <c r="C499" s="12">
        <v>3.5331999999999999</v>
      </c>
      <c r="D499" s="12">
        <f t="shared" si="7"/>
        <v>3.5357353808049536</v>
      </c>
    </row>
    <row r="500" spans="1:5" x14ac:dyDescent="0.2">
      <c r="A500" s="13">
        <v>41730</v>
      </c>
      <c r="B500" s="26">
        <v>2.3624000000000001</v>
      </c>
      <c r="C500" s="12">
        <v>3.6607500000000002</v>
      </c>
      <c r="D500" s="12">
        <f t="shared" si="7"/>
        <v>3.6563987529630886</v>
      </c>
    </row>
    <row r="501" spans="1:5" x14ac:dyDescent="0.2">
      <c r="A501" s="13">
        <v>41760</v>
      </c>
      <c r="B501" s="26">
        <v>2.3694999999999999</v>
      </c>
      <c r="C501" s="12">
        <v>3.6727500000000002</v>
      </c>
      <c r="D501" s="12">
        <f t="shared" si="7"/>
        <v>3.6573924954631787</v>
      </c>
    </row>
    <row r="502" spans="1:5" x14ac:dyDescent="0.2">
      <c r="A502" s="13">
        <v>41791</v>
      </c>
      <c r="B502" s="26">
        <v>2.3734799999999998</v>
      </c>
      <c r="C502" s="12">
        <v>3.6916000000000002</v>
      </c>
      <c r="D502" s="12">
        <f t="shared" si="7"/>
        <v>3.6699992530798662</v>
      </c>
    </row>
    <row r="503" spans="1:5" x14ac:dyDescent="0.2">
      <c r="A503" s="13">
        <v>41821</v>
      </c>
      <c r="B503" s="26">
        <v>2.3759600000000001</v>
      </c>
      <c r="C503" s="12">
        <v>3.6112500000000001</v>
      </c>
      <c r="D503" s="12">
        <f t="shared" si="7"/>
        <v>3.5863720811798183</v>
      </c>
    </row>
    <row r="504" spans="1:5" x14ac:dyDescent="0.2">
      <c r="A504" s="13">
        <v>41852</v>
      </c>
      <c r="B504" s="26">
        <v>2.3740899999999998</v>
      </c>
      <c r="C504" s="12">
        <v>3.4864999999999999</v>
      </c>
      <c r="D504" s="12">
        <f t="shared" si="7"/>
        <v>3.4652087781002407</v>
      </c>
    </row>
    <row r="505" spans="1:5" x14ac:dyDescent="0.2">
      <c r="A505" s="13">
        <v>41883</v>
      </c>
      <c r="B505" s="26">
        <v>2.3762599999999998</v>
      </c>
      <c r="C505" s="12">
        <v>3.4062000000000001</v>
      </c>
      <c r="D505" s="12">
        <f t="shared" si="7"/>
        <v>3.3823076053967163</v>
      </c>
    </row>
    <row r="506" spans="1:5" x14ac:dyDescent="0.2">
      <c r="A506" s="13">
        <v>41913</v>
      </c>
      <c r="B506" s="26">
        <v>2.3775300000000001</v>
      </c>
      <c r="C506" s="12">
        <v>3.1705000000000001</v>
      </c>
      <c r="D506" s="12">
        <f t="shared" si="7"/>
        <v>3.1465791960564116</v>
      </c>
    </row>
    <row r="507" spans="1:5" x14ac:dyDescent="0.2">
      <c r="A507" s="13">
        <v>41944</v>
      </c>
      <c r="B507" s="26">
        <v>2.3706700000000001</v>
      </c>
      <c r="C507" s="12">
        <v>2.9122499999999998</v>
      </c>
      <c r="D507" s="12">
        <f t="shared" si="7"/>
        <v>2.8986412288509156</v>
      </c>
      <c r="E507" s="10" t="s">
        <v>182</v>
      </c>
    </row>
    <row r="508" spans="1:5" x14ac:dyDescent="0.2">
      <c r="A508" s="19">
        <v>41974</v>
      </c>
      <c r="B508" s="26">
        <v>2.3628399999999998</v>
      </c>
      <c r="C508" s="12">
        <v>2.5426000000000002</v>
      </c>
      <c r="D508" s="12">
        <f t="shared" si="7"/>
        <v>2.5391048988505363</v>
      </c>
      <c r="E508" s="10" t="s">
        <v>183</v>
      </c>
    </row>
    <row r="509" spans="1:5" x14ac:dyDescent="0.2">
      <c r="A509" s="13">
        <v>42005</v>
      </c>
      <c r="B509" s="26">
        <v>2.3467699999999998</v>
      </c>
      <c r="C509" s="12">
        <v>2.1157499999999998</v>
      </c>
      <c r="D509" s="12">
        <f t="shared" ref="D509:D520" si="8">C509*$B$533/B509</f>
        <v>2.1273097806772716</v>
      </c>
      <c r="E509">
        <f t="shared" ref="E509:E532" si="9">IF(A510&gt;=$C$1,1,0)</f>
        <v>0</v>
      </c>
    </row>
    <row r="510" spans="1:5" x14ac:dyDescent="0.2">
      <c r="A510" s="13">
        <v>42036</v>
      </c>
      <c r="B510" s="26">
        <v>2.3518599999999998</v>
      </c>
      <c r="C510" s="12">
        <v>2.2162500000000001</v>
      </c>
      <c r="D510" s="12">
        <f t="shared" si="8"/>
        <v>2.2235361671187914</v>
      </c>
      <c r="E510">
        <f t="shared" si="9"/>
        <v>0</v>
      </c>
    </row>
    <row r="511" spans="1:5" x14ac:dyDescent="0.2">
      <c r="A511" s="13">
        <v>42064</v>
      </c>
      <c r="B511" s="26">
        <v>2.3574000000000002</v>
      </c>
      <c r="C511" s="12">
        <v>2.4636</v>
      </c>
      <c r="D511" s="12">
        <f t="shared" si="8"/>
        <v>2.4658907487910406</v>
      </c>
      <c r="E511">
        <f t="shared" si="9"/>
        <v>0</v>
      </c>
    </row>
    <row r="512" spans="1:5" x14ac:dyDescent="0.2">
      <c r="A512" s="13">
        <v>42095</v>
      </c>
      <c r="B512" s="26">
        <v>2.3566468147999999</v>
      </c>
      <c r="C512" s="12">
        <v>2.4689999999999999</v>
      </c>
      <c r="D512" s="12">
        <f t="shared" si="8"/>
        <v>2.4720855969647779</v>
      </c>
      <c r="E512">
        <f t="shared" si="9"/>
        <v>0</v>
      </c>
    </row>
    <row r="513" spans="1:5" x14ac:dyDescent="0.2">
      <c r="A513" s="13">
        <v>42125</v>
      </c>
      <c r="B513" s="26">
        <v>2.3595920000000001</v>
      </c>
      <c r="C513" s="12">
        <v>2.6787239999999999</v>
      </c>
      <c r="D513" s="12">
        <f t="shared" si="8"/>
        <v>2.6787239999999999</v>
      </c>
      <c r="E513">
        <f t="shared" si="9"/>
        <v>1</v>
      </c>
    </row>
    <row r="514" spans="1:5" x14ac:dyDescent="0.2">
      <c r="A514" s="13">
        <v>42156</v>
      </c>
      <c r="B514" s="26">
        <v>2.3629120000000001</v>
      </c>
      <c r="C514" s="12">
        <v>2.6245959999999999</v>
      </c>
      <c r="D514" s="12">
        <f t="shared" si="8"/>
        <v>2.620908321948511</v>
      </c>
      <c r="E514">
        <f t="shared" si="9"/>
        <v>1</v>
      </c>
    </row>
    <row r="515" spans="1:5" x14ac:dyDescent="0.2">
      <c r="A515" s="13">
        <v>42186</v>
      </c>
      <c r="B515" s="26">
        <v>2.3660549999999998</v>
      </c>
      <c r="C515" s="12">
        <v>2.5564900000000002</v>
      </c>
      <c r="D515" s="12">
        <f t="shared" si="8"/>
        <v>2.549506817077372</v>
      </c>
      <c r="E515">
        <f t="shared" si="9"/>
        <v>1</v>
      </c>
    </row>
    <row r="516" spans="1:5" x14ac:dyDescent="0.2">
      <c r="A516" s="13">
        <v>42217</v>
      </c>
      <c r="B516" s="26">
        <v>2.3705430000000001</v>
      </c>
      <c r="C516" s="12">
        <v>2.502745</v>
      </c>
      <c r="D516" s="12">
        <f t="shared" si="8"/>
        <v>2.4911832774347484</v>
      </c>
      <c r="E516">
        <f t="shared" si="9"/>
        <v>1</v>
      </c>
    </row>
    <row r="517" spans="1:5" x14ac:dyDescent="0.2">
      <c r="A517" s="13">
        <v>42248</v>
      </c>
      <c r="B517" s="26">
        <v>2.3758219999999999</v>
      </c>
      <c r="C517" s="12">
        <v>2.4669159999999999</v>
      </c>
      <c r="D517" s="12">
        <f t="shared" si="8"/>
        <v>2.4500637077491496</v>
      </c>
      <c r="E517">
        <f t="shared" si="9"/>
        <v>1</v>
      </c>
    </row>
    <row r="518" spans="1:5" x14ac:dyDescent="0.2">
      <c r="A518" s="13">
        <v>42278</v>
      </c>
      <c r="B518" s="26">
        <v>2.3824960000000002</v>
      </c>
      <c r="C518" s="12">
        <v>2.4089369999999999</v>
      </c>
      <c r="D518" s="12">
        <f t="shared" si="8"/>
        <v>2.3857788108370377</v>
      </c>
      <c r="E518">
        <f t="shared" si="9"/>
        <v>1</v>
      </c>
    </row>
    <row r="519" spans="1:5" x14ac:dyDescent="0.2">
      <c r="A519" s="13">
        <v>42309</v>
      </c>
      <c r="B519" s="26">
        <v>2.3889049999999998</v>
      </c>
      <c r="C519" s="12">
        <v>2.3458619999999999</v>
      </c>
      <c r="D519" s="12">
        <f t="shared" si="8"/>
        <v>2.3170771580720042</v>
      </c>
      <c r="E519">
        <f t="shared" si="9"/>
        <v>1</v>
      </c>
    </row>
    <row r="520" spans="1:5" x14ac:dyDescent="0.2">
      <c r="A520" s="19">
        <v>42339</v>
      </c>
      <c r="B520" s="26">
        <v>2.3956529999999998</v>
      </c>
      <c r="C520" s="12">
        <v>2.2879580000000002</v>
      </c>
      <c r="D520" s="12">
        <f t="shared" si="8"/>
        <v>2.2535180984625072</v>
      </c>
      <c r="E520">
        <f t="shared" si="9"/>
        <v>1</v>
      </c>
    </row>
    <row r="521" spans="1:5" x14ac:dyDescent="0.2">
      <c r="A521" s="13">
        <v>42370</v>
      </c>
      <c r="B521" s="26">
        <v>2.403877</v>
      </c>
      <c r="C521" s="12">
        <v>2.3360750000000001</v>
      </c>
      <c r="D521" s="12">
        <f t="shared" ref="D521:D532" si="10">C521*$B$533/B521</f>
        <v>2.2930390703850487</v>
      </c>
      <c r="E521">
        <f t="shared" si="9"/>
        <v>1</v>
      </c>
    </row>
    <row r="522" spans="1:5" x14ac:dyDescent="0.2">
      <c r="A522" s="13">
        <v>42401</v>
      </c>
      <c r="B522" s="26">
        <v>2.4104489999999998</v>
      </c>
      <c r="C522" s="12">
        <v>2.4077929999999999</v>
      </c>
      <c r="D522" s="12">
        <f t="shared" si="10"/>
        <v>2.356992037772216</v>
      </c>
      <c r="E522">
        <f t="shared" si="9"/>
        <v>1</v>
      </c>
    </row>
    <row r="523" spans="1:5" x14ac:dyDescent="0.2">
      <c r="A523" s="13">
        <v>42430</v>
      </c>
      <c r="B523" s="26">
        <v>2.4165070000000002</v>
      </c>
      <c r="C523" s="12">
        <v>2.5864500000000001</v>
      </c>
      <c r="D523" s="12">
        <f t="shared" si="10"/>
        <v>2.5255324020993943</v>
      </c>
      <c r="E523">
        <f t="shared" si="9"/>
        <v>1</v>
      </c>
    </row>
    <row r="524" spans="1:5" x14ac:dyDescent="0.2">
      <c r="A524" s="13">
        <v>42461</v>
      </c>
      <c r="B524" s="26">
        <v>2.4220929999999998</v>
      </c>
      <c r="C524" s="12">
        <v>2.7191890000000001</v>
      </c>
      <c r="D524" s="12">
        <f t="shared" si="10"/>
        <v>2.6490215738569911</v>
      </c>
      <c r="E524">
        <f t="shared" si="9"/>
        <v>1</v>
      </c>
    </row>
    <row r="525" spans="1:5" x14ac:dyDescent="0.2">
      <c r="A525" s="13">
        <v>42491</v>
      </c>
      <c r="B525" s="26">
        <v>2.4270900000000002</v>
      </c>
      <c r="C525" s="12">
        <v>2.8103660000000001</v>
      </c>
      <c r="D525" s="12">
        <f t="shared" si="10"/>
        <v>2.7322089954109652</v>
      </c>
      <c r="E525">
        <f t="shared" si="9"/>
        <v>1</v>
      </c>
    </row>
    <row r="526" spans="1:5" x14ac:dyDescent="0.2">
      <c r="A526" s="13">
        <v>42522</v>
      </c>
      <c r="B526" s="26">
        <v>2.4315410000000002</v>
      </c>
      <c r="C526" s="12">
        <v>2.8359740000000002</v>
      </c>
      <c r="D526" s="12">
        <f t="shared" si="10"/>
        <v>2.7520578771273034</v>
      </c>
      <c r="E526">
        <f t="shared" si="9"/>
        <v>1</v>
      </c>
    </row>
    <row r="527" spans="1:5" x14ac:dyDescent="0.2">
      <c r="A527" s="13">
        <v>42552</v>
      </c>
      <c r="B527" s="26">
        <v>2.4348700000000001</v>
      </c>
      <c r="C527" s="12">
        <v>2.810676</v>
      </c>
      <c r="D527" s="12">
        <f t="shared" si="10"/>
        <v>2.7237793410703652</v>
      </c>
      <c r="E527">
        <f t="shared" si="9"/>
        <v>1</v>
      </c>
    </row>
    <row r="528" spans="1:5" x14ac:dyDescent="0.2">
      <c r="A528" s="13">
        <v>42583</v>
      </c>
      <c r="B528" s="26">
        <v>2.4386610000000002</v>
      </c>
      <c r="C528" s="12">
        <v>2.7916240000000001</v>
      </c>
      <c r="D528" s="12">
        <f t="shared" si="10"/>
        <v>2.7011108380410396</v>
      </c>
      <c r="E528">
        <f t="shared" si="9"/>
        <v>1</v>
      </c>
    </row>
    <row r="529" spans="1:5" x14ac:dyDescent="0.2">
      <c r="A529" s="13">
        <v>42614</v>
      </c>
      <c r="B529" s="26">
        <v>2.4423379999999999</v>
      </c>
      <c r="C529" s="12">
        <v>2.7133639999999999</v>
      </c>
      <c r="D529" s="12">
        <f t="shared" si="10"/>
        <v>2.6214356847774551</v>
      </c>
      <c r="E529">
        <f t="shared" si="9"/>
        <v>1</v>
      </c>
    </row>
    <row r="530" spans="1:5" x14ac:dyDescent="0.2">
      <c r="A530" s="13">
        <v>42644</v>
      </c>
      <c r="B530" s="26">
        <v>2.445824</v>
      </c>
      <c r="C530" s="12">
        <v>2.5877110000000001</v>
      </c>
      <c r="D530" s="12">
        <f t="shared" si="10"/>
        <v>2.4964765142185215</v>
      </c>
      <c r="E530">
        <f t="shared" si="9"/>
        <v>1</v>
      </c>
    </row>
    <row r="531" spans="1:5" x14ac:dyDescent="0.2">
      <c r="A531" s="13">
        <v>42675</v>
      </c>
      <c r="B531" s="26">
        <v>2.4493330000000002</v>
      </c>
      <c r="C531" s="12">
        <v>2.4832160000000001</v>
      </c>
      <c r="D531" s="12">
        <f t="shared" si="10"/>
        <v>2.3922335623094124</v>
      </c>
      <c r="E531">
        <f t="shared" si="9"/>
        <v>1</v>
      </c>
    </row>
    <row r="532" spans="1:5" x14ac:dyDescent="0.2">
      <c r="A532" s="13">
        <v>42705</v>
      </c>
      <c r="B532" s="26">
        <v>2.452785</v>
      </c>
      <c r="C532" s="12">
        <v>2.4019840000000001</v>
      </c>
      <c r="D532" s="12">
        <f t="shared" si="10"/>
        <v>2.3107211722707048</v>
      </c>
      <c r="E532">
        <f t="shared" si="9"/>
        <v>1</v>
      </c>
    </row>
    <row r="533" spans="1:5" x14ac:dyDescent="0.2">
      <c r="A533" s="15" t="str">
        <f>"Base CPI ("&amp;TEXT('Notes and Sources'!$G$7,"m/yyyy")&amp;")"</f>
        <v>Base CPI (5/2015)</v>
      </c>
      <c r="B533" s="28">
        <v>2.3595920000000001</v>
      </c>
      <c r="C533" s="16"/>
      <c r="D533" s="16"/>
      <c r="E533" s="20"/>
    </row>
    <row r="534" spans="1:5" x14ac:dyDescent="0.2">
      <c r="A534" s="42" t="str">
        <f>A1&amp;" "&amp;TEXT(C1,"Mmmm yyyy")</f>
        <v>EIA Short-Term Energy Outlook, May 2015</v>
      </c>
      <c r="B534" s="42"/>
      <c r="C534" s="42"/>
      <c r="D534" s="42"/>
      <c r="E534" s="42"/>
    </row>
    <row r="535" spans="1:5" x14ac:dyDescent="0.2">
      <c r="A535" s="37" t="s">
        <v>184</v>
      </c>
      <c r="B535" s="37"/>
      <c r="C535" s="37"/>
      <c r="D535" s="37"/>
      <c r="E535" s="37"/>
    </row>
    <row r="536" spans="1:5" x14ac:dyDescent="0.2">
      <c r="A536" s="34" t="str">
        <f>"Real Price ("&amp;TEXT($C$1,"mmm yyyy")&amp;" $)"</f>
        <v>Real Price (May 2015 $)</v>
      </c>
      <c r="B536" s="34"/>
      <c r="C536" s="34"/>
      <c r="D536" s="34"/>
      <c r="E536" s="34"/>
    </row>
    <row r="537" spans="1:5" x14ac:dyDescent="0.2">
      <c r="A537" s="38" t="s">
        <v>167</v>
      </c>
      <c r="B537" s="38"/>
      <c r="C537" s="38"/>
      <c r="D537" s="38"/>
      <c r="E537" s="38"/>
    </row>
  </sheetData>
  <mergeCells count="6">
    <mergeCell ref="A537:E537"/>
    <mergeCell ref="C39:D39"/>
    <mergeCell ref="A1:B1"/>
    <mergeCell ref="C1:D1"/>
    <mergeCell ref="A534:E534"/>
    <mergeCell ref="A535:E535"/>
  </mergeCells>
  <phoneticPr fontId="3" type="noConversion"/>
  <conditionalFormatting sqref="B461:D470 B473:D482 B485:D494 B497:D506 B509:D532">
    <cfRule type="expression" dxfId="40" priority="1" stopIfTrue="1">
      <formula>$E461=1</formula>
    </cfRule>
  </conditionalFormatting>
  <conditionalFormatting sqref="B483:D484 B471:D472">
    <cfRule type="expression" dxfId="39" priority="2" stopIfTrue="1">
      <formula>#REF!=1</formula>
    </cfRule>
  </conditionalFormatting>
  <conditionalFormatting sqref="B495:D496">
    <cfRule type="expression" dxfId="38" priority="4" stopIfTrue="1">
      <formula>#REF!=1</formula>
    </cfRule>
  </conditionalFormatting>
  <conditionalFormatting sqref="B507:D508">
    <cfRule type="expression" dxfId="37" priority="25" stopIfTrue="1">
      <formula>#REF!=1</formula>
    </cfRule>
  </conditionalFormatting>
  <hyperlinks>
    <hyperlink ref="A3" location="Contents!B4" display="Return to Contents"/>
    <hyperlink ref="A53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8" si="0">C41*$B$79/B41</f>
        <v>2.5517401269616546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C42*$B$79/B42</f>
        <v>2.9906251352019537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3.07733765654761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2.8159763135307823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2.68972168836412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2.6394880253751465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2.5610289903453065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1.9209445663591778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1.9443624385602327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1.8286174846019989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1.8960248594007691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2.1077048522711697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1.9575529297397967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1.8609247458173614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1.8174958025756001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1.7698250739227899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1.7180156718622295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1.8592669490847555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1.7550077506359121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1.5119335302416523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1.5928308175083974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2.0490649524732705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1.8726443754737299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1.7284673615063995</v>
      </c>
    </row>
    <row r="65" spans="1:5" x14ac:dyDescent="0.2">
      <c r="A65" s="14">
        <v>2003</v>
      </c>
      <c r="B65" s="26">
        <v>1.84</v>
      </c>
      <c r="C65" s="12">
        <v>1.5062049219</v>
      </c>
      <c r="D65" s="12">
        <f t="shared" si="0"/>
        <v>1.9315375456934047</v>
      </c>
    </row>
    <row r="66" spans="1:5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2.2617171576495463</v>
      </c>
    </row>
    <row r="67" spans="1:5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2.9045917082673465</v>
      </c>
    </row>
    <row r="68" spans="1:5" x14ac:dyDescent="0.2">
      <c r="A68" s="14">
        <v>2006</v>
      </c>
      <c r="B68" s="26">
        <v>2.0155833332999999</v>
      </c>
      <c r="C68" s="12">
        <v>2.7084166171000001</v>
      </c>
      <c r="D68" s="12">
        <f t="shared" si="0"/>
        <v>3.1706742543425377</v>
      </c>
    </row>
    <row r="69" spans="1:5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3.2820625939675656</v>
      </c>
    </row>
    <row r="70" spans="1:5" x14ac:dyDescent="0.2">
      <c r="A70" s="14">
        <v>2008</v>
      </c>
      <c r="B70" s="26">
        <v>2.1525425</v>
      </c>
      <c r="C70" s="12">
        <v>3.8272414573</v>
      </c>
      <c r="D70" s="12">
        <f t="shared" si="0"/>
        <v>4.1953774778957547</v>
      </c>
    </row>
    <row r="71" spans="1:5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2.7147846126903015</v>
      </c>
    </row>
    <row r="72" spans="1:5" x14ac:dyDescent="0.2">
      <c r="A72" s="14">
        <v>2010</v>
      </c>
      <c r="B72" s="26">
        <v>2.1807616667</v>
      </c>
      <c r="C72" s="12">
        <v>2.993795038</v>
      </c>
      <c r="D72" s="12">
        <f t="shared" si="0"/>
        <v>3.2392970443185463</v>
      </c>
    </row>
    <row r="73" spans="1:5" x14ac:dyDescent="0.2">
      <c r="A73" s="14">
        <v>2011</v>
      </c>
      <c r="B73" s="26">
        <v>2.2492966666999998</v>
      </c>
      <c r="C73" s="12">
        <v>3.8526249602</v>
      </c>
      <c r="D73" s="12">
        <f t="shared" si="0"/>
        <v>4.0415402599717192</v>
      </c>
    </row>
    <row r="74" spans="1:5" x14ac:dyDescent="0.2">
      <c r="A74" s="14">
        <v>2012</v>
      </c>
      <c r="B74" s="26">
        <v>2.2959999999999998</v>
      </c>
      <c r="C74" s="12">
        <v>3.9710496667999999</v>
      </c>
      <c r="D74" s="12">
        <f>C74*$B$79/B74</f>
        <v>4.0810352898013704</v>
      </c>
    </row>
    <row r="75" spans="1:5" x14ac:dyDescent="0.2">
      <c r="A75" s="14">
        <v>2013</v>
      </c>
      <c r="B75" s="26">
        <v>2.3296174999999999</v>
      </c>
      <c r="C75" s="12">
        <v>3.9201468619000002</v>
      </c>
      <c r="D75" s="12">
        <f>C75*$B$79/B75</f>
        <v>3.9705862332182629</v>
      </c>
      <c r="E75" s="10" t="s">
        <v>182</v>
      </c>
    </row>
    <row r="76" spans="1:5" x14ac:dyDescent="0.2">
      <c r="A76" s="14">
        <v>2014</v>
      </c>
      <c r="B76" s="26">
        <v>2.3671224999999998</v>
      </c>
      <c r="C76" s="12">
        <v>3.8273259499000001</v>
      </c>
      <c r="D76" s="12">
        <f>C76*$B$79/B76</f>
        <v>3.8151501212026169</v>
      </c>
      <c r="E76" s="10" t="s">
        <v>183</v>
      </c>
    </row>
    <row r="77" spans="1:5" x14ac:dyDescent="0.2">
      <c r="A77" s="14">
        <v>2015</v>
      </c>
      <c r="B77" s="27">
        <v>2.3678879012</v>
      </c>
      <c r="C77" s="21">
        <v>2.8839471787000002</v>
      </c>
      <c r="D77" s="21">
        <f t="shared" ref="D77" si="2">C77*$B$79/B77</f>
        <v>2.8738432625271151</v>
      </c>
      <c r="E77" s="22">
        <v>1</v>
      </c>
    </row>
    <row r="78" spans="1:5" x14ac:dyDescent="0.2">
      <c r="A78" s="14">
        <v>2016</v>
      </c>
      <c r="B78" s="27">
        <v>2.4312806667000002</v>
      </c>
      <c r="C78" s="21">
        <v>3.1234832512000001</v>
      </c>
      <c r="D78" s="21">
        <f t="shared" si="0"/>
        <v>3.0313843204573656</v>
      </c>
      <c r="E78" s="22">
        <v>1</v>
      </c>
    </row>
    <row r="79" spans="1:5" x14ac:dyDescent="0.2">
      <c r="A79" s="15" t="str">
        <f>"Base CPI ("&amp;TEXT('Notes and Sources'!$G$7,"m/yyyy")&amp;")"</f>
        <v>Base CPI (5/2015)</v>
      </c>
      <c r="B79" s="28">
        <v>2.3595920000000001</v>
      </c>
      <c r="C79" s="16"/>
      <c r="D79" s="16"/>
      <c r="E79" s="20"/>
    </row>
    <row r="80" spans="1:5" x14ac:dyDescent="0.2">
      <c r="A80" s="42" t="str">
        <f>A1&amp;" "&amp;TEXT(C1,"Mmmm yyyy")</f>
        <v>EIA Short-Term Energy Outlook, May 2015</v>
      </c>
      <c r="B80" s="42"/>
      <c r="C80" s="42"/>
      <c r="D80" s="42"/>
      <c r="E80" s="42"/>
    </row>
    <row r="81" spans="1:5" x14ac:dyDescent="0.2">
      <c r="A81" s="37" t="s">
        <v>184</v>
      </c>
      <c r="B81" s="37"/>
      <c r="C81" s="37"/>
      <c r="D81" s="37"/>
      <c r="E81" s="37"/>
    </row>
    <row r="82" spans="1:5" x14ac:dyDescent="0.2">
      <c r="A82" s="34" t="str">
        <f>"Real Price ("&amp;TEXT($C$1,"mmm yyyy")&amp;" $)"</f>
        <v>Real Price (May 2015 $)</v>
      </c>
      <c r="B82" s="34"/>
      <c r="C82" s="34"/>
      <c r="D82" s="34"/>
      <c r="E82" s="34"/>
    </row>
    <row r="83" spans="1:5" x14ac:dyDescent="0.2">
      <c r="A83" s="38" t="s">
        <v>167</v>
      </c>
      <c r="B83" s="38"/>
      <c r="C83" s="38"/>
      <c r="D83" s="38"/>
      <c r="E83" s="38"/>
    </row>
  </sheetData>
  <mergeCells count="6">
    <mergeCell ref="A83:E83"/>
    <mergeCell ref="C39:D39"/>
    <mergeCell ref="A1:B1"/>
    <mergeCell ref="C1:D1"/>
    <mergeCell ref="A80:E80"/>
    <mergeCell ref="A81:E81"/>
  </mergeCells>
  <phoneticPr fontId="3" type="noConversion"/>
  <hyperlinks>
    <hyperlink ref="A3" location="Contents!B4" display="Return to Contents"/>
    <hyperlink ref="A8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showGridLines="0" tabSelected="1" workbookViewId="0">
      <pane ySplit="3" topLeftCell="A4" activePane="bottomLeft" state="frozen"/>
      <selection activeCell="A5" sqref="A5"/>
      <selection pane="bottomLeft" activeCell="A5" sqref="A5"/>
    </sheetView>
  </sheetViews>
  <sheetFormatPr baseColWidth="10" defaultColWidth="9.140625"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42136</v>
      </c>
      <c r="D1" s="41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62" si="0">C41*$B$193/B41</f>
        <v>2.1353789479288325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2.4401325899996524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2.8193415678777587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2.941453688731364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ref="D45:D48" si="1">C45*$B$193/B45</f>
        <v>3.0471827587966822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1"/>
        <v>3.0331619196208313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1"/>
        <v>2.9503856665490855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1"/>
        <v>2.9420724949512764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3.1638106464604823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3.152801483954415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3.0144859721277935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2.9911841747496815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2.8992593532070918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2.7628750095720984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2.7740767651925284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2.8223469266460532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2.6406961953061465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2.7465229504882931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2.7112369364270239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2.6682656800630666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2.6727554660403636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2.5999435962386137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ref="D63:D94" si="2">C63*$B$193/B63</f>
        <v>2.642390054981441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2"/>
        <v>2.6460798020144702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2"/>
        <v>2.5621895047628769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2"/>
        <v>2.5540812544234619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2"/>
        <v>2.5006765066181411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2"/>
        <v>2.6246189056098346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2"/>
        <v>2.2568136216546852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2"/>
        <v>1.8932041061567313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2"/>
        <v>1.732820367911361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2"/>
        <v>1.7684968520239848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si="2"/>
        <v>1.894450873518144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2"/>
        <v>1.9022219638140243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2"/>
        <v>1.9791207634788091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2"/>
        <v>2.000947088436198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2"/>
        <v>1.9001792834250097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2"/>
        <v>1.8672015794673784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2"/>
        <v>1.785059244504448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2"/>
        <v>1.7632214433155167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2"/>
        <v>1.8419735107941293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2"/>
        <v>1.8879749265464905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2"/>
        <v>1.8372732578891575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2"/>
        <v>2.0015937321246433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2"/>
        <v>2.0279975774052295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2"/>
        <v>1.8247737554815557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2"/>
        <v>2.108947655720034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2"/>
        <v>2.4735321063803428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2"/>
        <v>2.0828003483485857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2"/>
        <v>1.8954265188721173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2"/>
        <v>1.8877811124084309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2"/>
        <v>1.9624958079233241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2"/>
        <v>1.8076777083518529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2"/>
        <v>1.8639073655157081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ref="D95:D126" si="3">C95*$B$193/B95</f>
        <v>1.8910047709320508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3"/>
        <v>1.8828447789115619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3"/>
        <v>1.8072511454920859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3"/>
        <v>1.80172779610248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3"/>
        <v>1.7619970893636134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3"/>
        <v>1.8867575375861907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3"/>
        <v>1.7721230191745381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3"/>
        <v>1.7646647064213663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3"/>
        <v>1.7743827836125126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3"/>
        <v>1.7679021982168928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si="3"/>
        <v>1.7068694458368878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3"/>
        <v>1.7323877350647157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3"/>
        <v>1.7110544735229227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3"/>
        <v>1.7218851423509713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3"/>
        <v>1.7623553056718946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3"/>
        <v>1.885613109368965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3"/>
        <v>1.8207371990636867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3"/>
        <v>1.9609691955073387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3"/>
        <v>1.8710907909932124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3"/>
        <v>1.7608820821447229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3"/>
        <v>1.7001107839819896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3"/>
        <v>1.6952572148606793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3"/>
        <v>1.5855556401024524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3"/>
        <v>1.5370352994241863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3"/>
        <v>1.4728168094647389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3"/>
        <v>1.4548324686484968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3"/>
        <v>1.3974644361054951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3"/>
        <v>1.5287654663280239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3"/>
        <v>1.6498694616876217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3"/>
        <v>1.7658530110681865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3"/>
        <v>1.9867139982060944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3"/>
        <v>1.9557966362722021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ref="D127:D158" si="4">C127*$B$193/B127</f>
        <v>2.0651957670238317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4"/>
        <v>2.1770635094959263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4"/>
        <v>1.9705629954660819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4"/>
        <v>1.9544460069853429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4"/>
        <v>1.8845742716483671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4"/>
        <v>1.6800019451618531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4"/>
        <v>1.5612287566347838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4"/>
        <v>1.7094663945559356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4"/>
        <v>1.760455629795016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4"/>
        <v>1.8681599816480901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si="4"/>
        <v>2.0775358080766013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4"/>
        <v>1.8956676266005594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4"/>
        <v>1.8686017927719205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4"/>
        <v>1.891783417105896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4"/>
        <v>2.0075210704682123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4"/>
        <v>2.1521320647462163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4"/>
        <v>2.280547047289037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4"/>
        <v>2.5854552754732154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4"/>
        <v>2.5411023760461555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4"/>
        <v>2.7529753019476235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4"/>
        <v>3.0783064457296869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4"/>
        <v>3.2214310404775026</v>
      </c>
    </row>
    <row r="149" spans="1:4" x14ac:dyDescent="0.2">
      <c r="A149" s="14" t="s">
        <v>143</v>
      </c>
      <c r="B149" s="26">
        <v>1.9946666666999999</v>
      </c>
      <c r="C149" s="12">
        <v>2.5026180350999998</v>
      </c>
      <c r="D149" s="12">
        <f t="shared" si="4"/>
        <v>2.9604733428704866</v>
      </c>
    </row>
    <row r="150" spans="1:4" x14ac:dyDescent="0.2">
      <c r="A150" s="14" t="s">
        <v>144</v>
      </c>
      <c r="B150" s="26">
        <v>2.0126666666999999</v>
      </c>
      <c r="C150" s="12">
        <v>2.8419616499</v>
      </c>
      <c r="D150" s="12">
        <f t="shared" si="4"/>
        <v>3.3318333752731601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4"/>
        <v>3.3933897402559081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4"/>
        <v>2.9825692164301021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4"/>
        <v>2.9445955702984885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4"/>
        <v>3.2115585412834116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4"/>
        <v>3.2869708868780667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4"/>
        <v>3.6577918565409431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4"/>
        <v>3.9151203058124358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4"/>
        <v>4.8058197646028269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ref="D159:D192" si="5">C159*$B$193/B159</f>
        <v>4.6863656170237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5"/>
        <v>3.3206886744344724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5"/>
        <v>2.4365615009911421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5"/>
        <v>2.5723744139024687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5"/>
        <v>2.8489806656998491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5"/>
        <v>2.9735657437888179</v>
      </c>
    </row>
    <row r="165" spans="1:4" x14ac:dyDescent="0.2">
      <c r="A165" s="14" t="s">
        <v>159</v>
      </c>
      <c r="B165" s="26">
        <v>2.17374</v>
      </c>
      <c r="C165" s="12">
        <v>2.8523581303999999</v>
      </c>
      <c r="D165" s="12">
        <f t="shared" si="5"/>
        <v>3.0962311157851428</v>
      </c>
    </row>
    <row r="166" spans="1:4" x14ac:dyDescent="0.2">
      <c r="A166" s="14" t="s">
        <v>160</v>
      </c>
      <c r="B166" s="26">
        <v>2.1729733332999999</v>
      </c>
      <c r="C166" s="12">
        <v>3.0250831055999998</v>
      </c>
      <c r="D166" s="12">
        <f t="shared" si="5"/>
        <v>3.2848824170652859</v>
      </c>
    </row>
    <row r="167" spans="1:4" x14ac:dyDescent="0.2">
      <c r="A167" s="14" t="s">
        <v>161</v>
      </c>
      <c r="B167" s="26">
        <v>2.1793433332999999</v>
      </c>
      <c r="C167" s="12">
        <v>2.9393201379999998</v>
      </c>
      <c r="D167" s="12">
        <f t="shared" si="5"/>
        <v>3.1824248052562214</v>
      </c>
    </row>
    <row r="168" spans="1:4" x14ac:dyDescent="0.2">
      <c r="A168" s="14" t="s">
        <v>162</v>
      </c>
      <c r="B168" s="26">
        <v>2.19699</v>
      </c>
      <c r="C168" s="12">
        <v>3.1444175817</v>
      </c>
      <c r="D168" s="12">
        <f t="shared" si="5"/>
        <v>3.3771398915965327</v>
      </c>
    </row>
    <row r="169" spans="1:4" x14ac:dyDescent="0.2">
      <c r="A169" s="14" t="s">
        <v>163</v>
      </c>
      <c r="B169" s="26">
        <v>2.2203200000000001</v>
      </c>
      <c r="C169" s="12">
        <v>3.6382985254000002</v>
      </c>
      <c r="D169" s="12">
        <f t="shared" si="5"/>
        <v>3.866514779016375</v>
      </c>
    </row>
    <row r="170" spans="1:4" x14ac:dyDescent="0.2">
      <c r="A170" s="14" t="s">
        <v>164</v>
      </c>
      <c r="B170" s="26">
        <v>2.2458999999999998</v>
      </c>
      <c r="C170" s="12">
        <v>4.0127748209999998</v>
      </c>
      <c r="D170" s="12">
        <f t="shared" si="5"/>
        <v>4.2159095976815681</v>
      </c>
    </row>
    <row r="171" spans="1:4" x14ac:dyDescent="0.2">
      <c r="A171" s="14" t="s">
        <v>165</v>
      </c>
      <c r="B171" s="26">
        <v>2.2605900000000001</v>
      </c>
      <c r="C171" s="12">
        <v>3.8666601503</v>
      </c>
      <c r="D171" s="12">
        <f t="shared" si="5"/>
        <v>4.0359996095562121</v>
      </c>
    </row>
    <row r="172" spans="1:4" x14ac:dyDescent="0.2">
      <c r="A172" s="14" t="s">
        <v>166</v>
      </c>
      <c r="B172" s="26">
        <v>2.2703766666999998</v>
      </c>
      <c r="C172" s="12">
        <v>3.8727753081</v>
      </c>
      <c r="D172" s="12">
        <f t="shared" si="5"/>
        <v>4.0249575186449817</v>
      </c>
    </row>
    <row r="173" spans="1:4" x14ac:dyDescent="0.2">
      <c r="A173" s="14" t="s">
        <v>213</v>
      </c>
      <c r="B173" s="26">
        <v>2.2830333333000001</v>
      </c>
      <c r="C173" s="12">
        <v>3.9731957559</v>
      </c>
      <c r="D173" s="12">
        <f t="shared" ref="D173:D188" si="6">C173*$B$193/B173</f>
        <v>4.1064319050061204</v>
      </c>
    </row>
    <row r="174" spans="1:4" x14ac:dyDescent="0.2">
      <c r="A174" s="14" t="s">
        <v>214</v>
      </c>
      <c r="B174" s="26">
        <v>2.2886099999999998</v>
      </c>
      <c r="C174" s="12">
        <v>3.949486056</v>
      </c>
      <c r="D174" s="12">
        <f t="shared" si="6"/>
        <v>4.0719806790362503</v>
      </c>
    </row>
    <row r="175" spans="1:4" x14ac:dyDescent="0.2">
      <c r="A175" s="14" t="s">
        <v>215</v>
      </c>
      <c r="B175" s="26">
        <v>2.2986633332999999</v>
      </c>
      <c r="C175" s="12">
        <v>3.9419359749999998</v>
      </c>
      <c r="D175" s="12">
        <f t="shared" si="6"/>
        <v>4.046421438222974</v>
      </c>
    </row>
    <row r="176" spans="1:4" x14ac:dyDescent="0.2">
      <c r="A176" s="18" t="s">
        <v>216</v>
      </c>
      <c r="B176" s="26">
        <v>2.3136933332999998</v>
      </c>
      <c r="C176" s="12">
        <v>4.0222556051999998</v>
      </c>
      <c r="D176" s="12">
        <f t="shared" si="6"/>
        <v>4.1020484484209154</v>
      </c>
    </row>
    <row r="177" spans="1:5" x14ac:dyDescent="0.2">
      <c r="A177" s="14" t="s">
        <v>243</v>
      </c>
      <c r="B177" s="26">
        <v>2.3216399999999999</v>
      </c>
      <c r="C177" s="12">
        <v>4.0256708407000001</v>
      </c>
      <c r="D177" s="12">
        <f t="shared" si="6"/>
        <v>4.091478743624763</v>
      </c>
      <c r="E177" s="22"/>
    </row>
    <row r="178" spans="1:5" x14ac:dyDescent="0.2">
      <c r="A178" s="14" t="s">
        <v>244</v>
      </c>
      <c r="B178" s="26">
        <v>2.3208166666999999</v>
      </c>
      <c r="C178" s="12">
        <v>3.8830909079000002</v>
      </c>
      <c r="D178" s="12">
        <f t="shared" si="6"/>
        <v>3.9479681325202964</v>
      </c>
      <c r="E178" s="22"/>
    </row>
    <row r="179" spans="1:5" x14ac:dyDescent="0.2">
      <c r="A179" s="14" t="s">
        <v>245</v>
      </c>
      <c r="B179" s="26">
        <v>2.3338866666999998</v>
      </c>
      <c r="C179" s="12">
        <v>3.9101588081999998</v>
      </c>
      <c r="D179" s="12">
        <f t="shared" si="6"/>
        <v>3.9532251390783677</v>
      </c>
    </row>
    <row r="180" spans="1:5" x14ac:dyDescent="0.2">
      <c r="A180" s="18" t="s">
        <v>246</v>
      </c>
      <c r="B180" s="26">
        <v>2.3421266667</v>
      </c>
      <c r="C180" s="12">
        <v>3.8690070191000001</v>
      </c>
      <c r="D180" s="12">
        <f t="shared" si="6"/>
        <v>3.8978583609549777</v>
      </c>
    </row>
    <row r="181" spans="1:5" x14ac:dyDescent="0.2">
      <c r="A181" s="14" t="s">
        <v>247</v>
      </c>
      <c r="B181" s="26">
        <v>2.3542466666999999</v>
      </c>
      <c r="C181" s="12">
        <v>3.9585863847999998</v>
      </c>
      <c r="D181" s="12">
        <f t="shared" si="6"/>
        <v>3.9675743824991785</v>
      </c>
      <c r="E181" s="22"/>
    </row>
    <row r="182" spans="1:5" x14ac:dyDescent="0.2">
      <c r="A182" s="14" t="s">
        <v>248</v>
      </c>
      <c r="B182" s="26">
        <v>2.3684599999999998</v>
      </c>
      <c r="C182" s="12">
        <v>3.9376846122</v>
      </c>
      <c r="D182" s="12">
        <f t="shared" si="6"/>
        <v>3.9229411134113406</v>
      </c>
      <c r="E182" s="22"/>
    </row>
    <row r="183" spans="1:5" x14ac:dyDescent="0.2">
      <c r="A183" s="14" t="s">
        <v>249</v>
      </c>
      <c r="B183" s="26">
        <v>2.3754366667000002</v>
      </c>
      <c r="C183" s="12">
        <v>3.8386255146999999</v>
      </c>
      <c r="D183" s="12">
        <f t="shared" si="6"/>
        <v>3.8130210678548511</v>
      </c>
      <c r="E183" s="10" t="s">
        <v>182</v>
      </c>
    </row>
    <row r="184" spans="1:5" x14ac:dyDescent="0.2">
      <c r="A184" s="18" t="s">
        <v>250</v>
      </c>
      <c r="B184" s="26">
        <v>2.3703466667000002</v>
      </c>
      <c r="C184" s="12">
        <v>3.581319513</v>
      </c>
      <c r="D184" s="12">
        <f t="shared" si="6"/>
        <v>3.5650704561638773</v>
      </c>
      <c r="E184" s="10" t="s">
        <v>183</v>
      </c>
    </row>
    <row r="185" spans="1:5" x14ac:dyDescent="0.2">
      <c r="A185" s="14" t="s">
        <v>251</v>
      </c>
      <c r="B185" s="26">
        <v>2.3520099999999999</v>
      </c>
      <c r="C185" s="12">
        <v>2.9187817773</v>
      </c>
      <c r="D185" s="12">
        <f t="shared" si="6"/>
        <v>2.9281908373956154</v>
      </c>
      <c r="E185" s="22">
        <f>MAX('Diesel-M'!E473:E475)</f>
        <v>0</v>
      </c>
    </row>
    <row r="186" spans="1:5" x14ac:dyDescent="0.2">
      <c r="A186" s="14" t="s">
        <v>252</v>
      </c>
      <c r="B186" s="26">
        <v>2.3597169383000001</v>
      </c>
      <c r="C186" s="12">
        <v>2.8502875100999998</v>
      </c>
      <c r="D186" s="12">
        <f t="shared" si="6"/>
        <v>2.85013659789937</v>
      </c>
      <c r="E186" s="22">
        <f>MAX('Diesel-M'!E476:E478)</f>
        <v>1</v>
      </c>
    </row>
    <row r="187" spans="1:5" x14ac:dyDescent="0.2">
      <c r="A187" s="14" t="s">
        <v>253</v>
      </c>
      <c r="B187" s="26">
        <v>2.3708066667000001</v>
      </c>
      <c r="C187" s="12">
        <v>2.8691191896000001</v>
      </c>
      <c r="D187" s="12">
        <f t="shared" si="6"/>
        <v>2.8555473467813175</v>
      </c>
      <c r="E187" s="22">
        <f>MAX('Diesel-M'!E479:E481)</f>
        <v>1</v>
      </c>
    </row>
    <row r="188" spans="1:5" x14ac:dyDescent="0.2">
      <c r="A188" s="18" t="s">
        <v>254</v>
      </c>
      <c r="B188" s="26">
        <v>2.3890180000000001</v>
      </c>
      <c r="C188" s="12">
        <v>2.9005298297</v>
      </c>
      <c r="D188" s="12">
        <f t="shared" si="6"/>
        <v>2.8648034388696453</v>
      </c>
      <c r="E188" s="22">
        <f>MAX('Diesel-M'!E482:E484)</f>
        <v>1</v>
      </c>
    </row>
    <row r="189" spans="1:5" x14ac:dyDescent="0.2">
      <c r="A189" s="14" t="s">
        <v>259</v>
      </c>
      <c r="B189" s="26">
        <v>2.4102776666999999</v>
      </c>
      <c r="C189" s="12">
        <v>2.9815719598000001</v>
      </c>
      <c r="D189" s="12">
        <f t="shared" si="5"/>
        <v>2.9188725601895826</v>
      </c>
      <c r="E189" s="22">
        <f>MAX('Diesel-M'!E485:E487)</f>
        <v>1</v>
      </c>
    </row>
    <row r="190" spans="1:5" x14ac:dyDescent="0.2">
      <c r="A190" s="14" t="s">
        <v>260</v>
      </c>
      <c r="B190" s="26">
        <v>2.4269080000000001</v>
      </c>
      <c r="C190" s="12">
        <v>3.1723547361</v>
      </c>
      <c r="D190" s="12">
        <f t="shared" si="5"/>
        <v>3.084362018034335</v>
      </c>
      <c r="E190" s="22">
        <f>MAX('Diesel-M'!E488:E490)</f>
        <v>1</v>
      </c>
    </row>
    <row r="191" spans="1:5" x14ac:dyDescent="0.2">
      <c r="A191" s="14" t="s">
        <v>261</v>
      </c>
      <c r="B191" s="26">
        <v>2.4386230000000002</v>
      </c>
      <c r="C191" s="12">
        <v>3.1994552460999999</v>
      </c>
      <c r="D191" s="12">
        <f t="shared" si="5"/>
        <v>3.0957671616545857</v>
      </c>
      <c r="E191" s="22">
        <f>MAX('Diesel-M'!E491:E493)</f>
        <v>1</v>
      </c>
    </row>
    <row r="192" spans="1:5" x14ac:dyDescent="0.2">
      <c r="A192" s="18" t="s">
        <v>262</v>
      </c>
      <c r="B192" s="26">
        <v>2.4493140000000002</v>
      </c>
      <c r="C192" s="12">
        <v>3.1282928049000001</v>
      </c>
      <c r="D192" s="12">
        <f t="shared" si="5"/>
        <v>3.0136988055021123</v>
      </c>
      <c r="E192" s="22">
        <f>MAX('Diesel-M'!E494:E496)</f>
        <v>1</v>
      </c>
    </row>
    <row r="193" spans="1:5" x14ac:dyDescent="0.2">
      <c r="A193" s="15" t="str">
        <f>"Base CPI ("&amp;TEXT('Notes and Sources'!$G$7,"m/yyyy")&amp;")"</f>
        <v>Base CPI (5/2015)</v>
      </c>
      <c r="B193" s="28">
        <v>2.3595920000000001</v>
      </c>
      <c r="C193" s="16"/>
      <c r="D193" s="16"/>
      <c r="E193" s="20"/>
    </row>
    <row r="194" spans="1:5" x14ac:dyDescent="0.2">
      <c r="A194" s="42" t="str">
        <f>A1&amp;" "&amp;TEXT(C1,"Mmmm yyyy")</f>
        <v>EIA Short-Term Energy Outlook, May 2015</v>
      </c>
      <c r="B194" s="42"/>
      <c r="C194" s="42"/>
      <c r="D194" s="42"/>
      <c r="E194" s="42"/>
    </row>
    <row r="195" spans="1:5" x14ac:dyDescent="0.2">
      <c r="A195" s="37" t="s">
        <v>184</v>
      </c>
      <c r="B195" s="37"/>
      <c r="C195" s="37"/>
      <c r="D195" s="37"/>
      <c r="E195" s="37"/>
    </row>
    <row r="196" spans="1:5" x14ac:dyDescent="0.2">
      <c r="A196" s="34" t="str">
        <f>"Real Price ("&amp;TEXT($C$1,"mmm yyyy")&amp;" $)"</f>
        <v>Real Price (May 2015 $)</v>
      </c>
      <c r="B196" s="34"/>
      <c r="C196" s="34"/>
      <c r="D196" s="34"/>
      <c r="E196" s="34"/>
    </row>
    <row r="197" spans="1:5" x14ac:dyDescent="0.2">
      <c r="A197" s="38" t="s">
        <v>167</v>
      </c>
      <c r="B197" s="38"/>
      <c r="C197" s="38"/>
      <c r="D197" s="38"/>
      <c r="E197" s="38"/>
    </row>
  </sheetData>
  <mergeCells count="6">
    <mergeCell ref="A197:E197"/>
    <mergeCell ref="C39:D39"/>
    <mergeCell ref="A1:B1"/>
    <mergeCell ref="C1:D1"/>
    <mergeCell ref="A194:E194"/>
    <mergeCell ref="A195:E195"/>
  </mergeCells>
  <phoneticPr fontId="3" type="noConversion"/>
  <conditionalFormatting sqref="B169:D170 B173:D174 B177:D178 B181:D182 B185:D192">
    <cfRule type="expression" dxfId="36" priority="1" stopIfTrue="1">
      <formula>$E169=1</formula>
    </cfRule>
  </conditionalFormatting>
  <conditionalFormatting sqref="B175:D176 B171:D172">
    <cfRule type="expression" dxfId="35" priority="2" stopIfTrue="1">
      <formula>#REF!=1</formula>
    </cfRule>
  </conditionalFormatting>
  <conditionalFormatting sqref="B179:D180">
    <cfRule type="expression" dxfId="34" priority="4" stopIfTrue="1">
      <formula>#REF!=1</formula>
    </cfRule>
  </conditionalFormatting>
  <conditionalFormatting sqref="B183:D184">
    <cfRule type="expression" dxfId="33" priority="31" stopIfTrue="1">
      <formula>#REF!=1</formula>
    </cfRule>
  </conditionalFormatting>
  <hyperlinks>
    <hyperlink ref="A3" location="Contents!B4" display="Return to Contents"/>
    <hyperlink ref="A19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Jacquelin</cp:lastModifiedBy>
  <cp:lastPrinted>2010-07-01T14:35:39Z</cp:lastPrinted>
  <dcterms:created xsi:type="dcterms:W3CDTF">2010-07-01T14:23:14Z</dcterms:created>
  <dcterms:modified xsi:type="dcterms:W3CDTF">2015-05-28T12:11:55Z</dcterms:modified>
</cp:coreProperties>
</file>