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nikV\Documents\GitHub\Tarot\Tarot\Assets\ExternalTools\"/>
    </mc:Choice>
  </mc:AlternateContent>
  <xr:revisionPtr revIDLastSave="0" documentId="13_ncr:1_{DC981CEB-0BB1-43CD-BC12-C01D144B58B5}" xr6:coauthVersionLast="40" xr6:coauthVersionMax="40" xr10:uidLastSave="{00000000-0000-0000-0000-000000000000}"/>
  <bookViews>
    <workbookView xWindow="0" yWindow="0" windowWidth="28800" windowHeight="12150" xr2:uid="{4EC411C9-5971-4A85-A892-A4A18CEE9FDB}"/>
  </bookViews>
  <sheets>
    <sheet name="BidAISim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2" i="1" s="1"/>
  <c r="B22" i="1"/>
  <c r="B21" i="1"/>
  <c r="I8" i="1" l="1"/>
  <c r="I12" i="1" s="1"/>
  <c r="I13" i="1" s="1"/>
  <c r="H7" i="1"/>
  <c r="H3" i="1"/>
  <c r="H8" i="1"/>
  <c r="H4" i="1"/>
  <c r="H2" i="1"/>
  <c r="H5" i="1"/>
  <c r="H6" i="1"/>
  <c r="I9" i="1" l="1"/>
  <c r="H9" i="1"/>
  <c r="H12" i="1"/>
  <c r="H13" i="1" s="1"/>
</calcChain>
</file>

<file path=xl/sharedStrings.xml><?xml version="1.0" encoding="utf-8"?>
<sst xmlns="http://schemas.openxmlformats.org/spreadsheetml/2006/main" count="39" uniqueCount="33">
  <si>
    <t>TrumpValue</t>
  </si>
  <si>
    <t>OudlerValue</t>
  </si>
  <si>
    <t>Roi</t>
  </si>
  <si>
    <t>Dame</t>
  </si>
  <si>
    <t>Cavalier</t>
  </si>
  <si>
    <t>Valet</t>
  </si>
  <si>
    <t>Card</t>
  </si>
  <si>
    <t>Total</t>
  </si>
  <si>
    <t>Oudlers</t>
  </si>
  <si>
    <t>Trumps</t>
  </si>
  <si>
    <t>Oudler Bonus</t>
  </si>
  <si>
    <t>nPlayer</t>
  </si>
  <si>
    <t>HandPerPlayer</t>
  </si>
  <si>
    <t>Other</t>
  </si>
  <si>
    <t>riskFactor</t>
  </si>
  <si>
    <t>riskWeight</t>
  </si>
  <si>
    <t>Score</t>
  </si>
  <si>
    <t>Average</t>
  </si>
  <si>
    <t>nOudlers</t>
  </si>
  <si>
    <t>nTrumps</t>
  </si>
  <si>
    <t>nTete</t>
  </si>
  <si>
    <t>nOther</t>
  </si>
  <si>
    <t>Ncartes</t>
  </si>
  <si>
    <t>dog3</t>
  </si>
  <si>
    <t>dog5</t>
  </si>
  <si>
    <t>dog4</t>
  </si>
  <si>
    <t>currentDog</t>
  </si>
  <si>
    <t>Game Constants</t>
  </si>
  <si>
    <t>Nperso</t>
  </si>
  <si>
    <t>Hand Value</t>
  </si>
  <si>
    <t>Scores</t>
  </si>
  <si>
    <t>coeff5p</t>
  </si>
  <si>
    <t>coeff3p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</si>
</sst>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AB1D-3112-4FD4-88C5-69B2A6D3787A}">
  <dimension ref="A1:M32"/>
  <sheetViews>
    <sheetView tabSelected="1" workbookViewId="0">
      <selection activeCell="L13" sqref="L13"/>
    </sheetView>
  </sheetViews>
  <sheetFormatPr baseColWidth="10" defaultRowHeight="15" x14ac:dyDescent="0.25"/>
  <cols>
    <col min="10" max="10" width="13.28515625" bestFit="1" customWidth="1"/>
  </cols>
  <sheetData>
    <row r="1" spans="1:13" x14ac:dyDescent="0.25">
      <c r="A1" t="s">
        <v>0</v>
      </c>
      <c r="B1">
        <v>2</v>
      </c>
      <c r="D1" t="s">
        <v>11</v>
      </c>
      <c r="E1">
        <v>4</v>
      </c>
      <c r="G1" s="1" t="s">
        <v>6</v>
      </c>
      <c r="H1" s="1" t="s">
        <v>17</v>
      </c>
      <c r="I1" s="1" t="s">
        <v>28</v>
      </c>
      <c r="K1" s="2"/>
      <c r="L1" s="2"/>
      <c r="M1" s="2"/>
    </row>
    <row r="2" spans="1:13" x14ac:dyDescent="0.25">
      <c r="A2" t="s">
        <v>1</v>
      </c>
      <c r="B2">
        <v>9.5</v>
      </c>
      <c r="D2" t="s">
        <v>12</v>
      </c>
      <c r="E2">
        <f>(B22-E3)/E1</f>
        <v>18</v>
      </c>
      <c r="G2" t="s">
        <v>8</v>
      </c>
      <c r="H2">
        <f>(1-E3/78)*B18/E1</f>
        <v>0.69230769230769229</v>
      </c>
      <c r="I2">
        <v>3</v>
      </c>
      <c r="K2" s="2"/>
      <c r="L2" s="2"/>
      <c r="M2" s="2"/>
    </row>
    <row r="3" spans="1:13" x14ac:dyDescent="0.25">
      <c r="A3" t="s">
        <v>10</v>
      </c>
      <c r="B3">
        <v>5</v>
      </c>
      <c r="D3" t="s">
        <v>26</v>
      </c>
      <c r="E3">
        <f>_xlfn.IFS(E1=3,B30,E1=4,B31,E1=5,B32)</f>
        <v>6</v>
      </c>
      <c r="G3" t="s">
        <v>9</v>
      </c>
      <c r="H3">
        <f>(1-E3/78)*B19/E1</f>
        <v>4.384615384615385</v>
      </c>
      <c r="I3">
        <v>7</v>
      </c>
      <c r="K3" s="2"/>
      <c r="L3" s="2"/>
      <c r="M3" s="2"/>
    </row>
    <row r="4" spans="1:13" x14ac:dyDescent="0.25">
      <c r="G4" t="s">
        <v>2</v>
      </c>
      <c r="H4">
        <f>(1-E3/78)*4/E1</f>
        <v>0.92307692307692313</v>
      </c>
      <c r="I4">
        <v>2</v>
      </c>
      <c r="K4" s="2"/>
      <c r="L4" s="2"/>
      <c r="M4" s="2"/>
    </row>
    <row r="5" spans="1:13" x14ac:dyDescent="0.25">
      <c r="A5" t="s">
        <v>32</v>
      </c>
      <c r="B5">
        <v>1.1499999999999999</v>
      </c>
      <c r="G5" t="s">
        <v>3</v>
      </c>
      <c r="H5">
        <f>(1-E3/78)*4/E1</f>
        <v>0.92307692307692313</v>
      </c>
      <c r="I5">
        <v>2</v>
      </c>
    </row>
    <row r="6" spans="1:13" x14ac:dyDescent="0.25">
      <c r="A6" t="s">
        <v>31</v>
      </c>
      <c r="B6">
        <v>1.4</v>
      </c>
      <c r="G6" t="s">
        <v>4</v>
      </c>
      <c r="H6">
        <f>(1-E3/78)*4/E1</f>
        <v>0.92307692307692313</v>
      </c>
      <c r="I6">
        <v>1</v>
      </c>
    </row>
    <row r="7" spans="1:13" x14ac:dyDescent="0.25">
      <c r="D7" t="s">
        <v>14</v>
      </c>
      <c r="E7">
        <v>0.5</v>
      </c>
      <c r="G7" t="s">
        <v>5</v>
      </c>
      <c r="H7">
        <f>(1-E3/78)*4/E1</f>
        <v>0.92307692307692313</v>
      </c>
      <c r="I7">
        <v>0</v>
      </c>
    </row>
    <row r="8" spans="1:13" x14ac:dyDescent="0.25">
      <c r="D8" t="s">
        <v>15</v>
      </c>
      <c r="E8">
        <v>0.5</v>
      </c>
      <c r="G8" t="s">
        <v>13</v>
      </c>
      <c r="H8">
        <f>(1-E3/78)*B21/E1</f>
        <v>9.2307692307692317</v>
      </c>
      <c r="I8">
        <f>E2-SUM(I2:I7)</f>
        <v>3</v>
      </c>
    </row>
    <row r="9" spans="1:13" x14ac:dyDescent="0.25">
      <c r="G9" t="s">
        <v>7</v>
      </c>
      <c r="H9">
        <f>SUM(H2:H8)</f>
        <v>18</v>
      </c>
      <c r="I9">
        <f>SUM(I2:I8)</f>
        <v>18</v>
      </c>
    </row>
    <row r="12" spans="1:13" x14ac:dyDescent="0.25">
      <c r="F12" s="4" t="s">
        <v>30</v>
      </c>
      <c r="G12" t="s">
        <v>29</v>
      </c>
      <c r="H12">
        <f>(H2*$B$2+H3*$B$1+H4*$B$24+H5*$B$25+H6*$B$26+H7*$B$27+IF(H2&gt;=2,$B$3,0)+H8*$B$28)/$E$2</f>
        <v>1.7243589743589742</v>
      </c>
      <c r="I12">
        <f>(I2*$B$2+I3*$B$1+I4*$B$24+I5*$B$25+I6*$B$26+I7*$B$27+IF(I2&gt;=2,$B$3,0)+I8*$B$28)/$E$2</f>
        <v>3.75</v>
      </c>
    </row>
    <row r="13" spans="1:13" x14ac:dyDescent="0.25">
      <c r="F13" s="4"/>
      <c r="G13" t="s">
        <v>16</v>
      </c>
      <c r="H13">
        <f>_xlfn.IFS($E$1=3,$B$5,$E$1=5,$B$6,$E$1=4,1)*(1+$E$7*$E$8)*H12</f>
        <v>2.1554487179487176</v>
      </c>
      <c r="I13">
        <f>_xlfn.IFS($E$1=3,$B$5,$E$1=5,$B$6,$E$1=4,1)*(1+$E$7*$E$8)*I12</f>
        <v>4.6875</v>
      </c>
    </row>
    <row r="15" spans="1:13" x14ac:dyDescent="0.25">
      <c r="A15" s="3" t="s">
        <v>27</v>
      </c>
      <c r="B15" s="3"/>
    </row>
    <row r="17" spans="1:2" x14ac:dyDescent="0.25">
      <c r="A17" s="3" t="s">
        <v>22</v>
      </c>
      <c r="B17" s="3"/>
    </row>
    <row r="18" spans="1:2" x14ac:dyDescent="0.25">
      <c r="A18" t="s">
        <v>18</v>
      </c>
      <c r="B18">
        <v>3</v>
      </c>
    </row>
    <row r="19" spans="1:2" x14ac:dyDescent="0.25">
      <c r="A19" t="s">
        <v>19</v>
      </c>
      <c r="B19">
        <v>19</v>
      </c>
    </row>
    <row r="20" spans="1:2" x14ac:dyDescent="0.25">
      <c r="A20" t="s">
        <v>20</v>
      </c>
      <c r="B20">
        <v>16</v>
      </c>
    </row>
    <row r="21" spans="1:2" x14ac:dyDescent="0.25">
      <c r="A21" t="s">
        <v>21</v>
      </c>
      <c r="B21">
        <f>78-B18-B19-B20</f>
        <v>40</v>
      </c>
    </row>
    <row r="22" spans="1:2" x14ac:dyDescent="0.25">
      <c r="A22" t="s">
        <v>7</v>
      </c>
      <c r="B22">
        <f>SUM(B18:B21)</f>
        <v>78</v>
      </c>
    </row>
    <row r="24" spans="1:2" x14ac:dyDescent="0.25">
      <c r="A24" t="s">
        <v>2</v>
      </c>
      <c r="B24">
        <v>4.5</v>
      </c>
    </row>
    <row r="25" spans="1:2" x14ac:dyDescent="0.25">
      <c r="A25" t="s">
        <v>3</v>
      </c>
      <c r="B25">
        <v>3.5</v>
      </c>
    </row>
    <row r="26" spans="1:2" x14ac:dyDescent="0.25">
      <c r="A26" t="s">
        <v>4</v>
      </c>
      <c r="B26">
        <v>2.5</v>
      </c>
    </row>
    <row r="27" spans="1:2" x14ac:dyDescent="0.25">
      <c r="A27" t="s">
        <v>5</v>
      </c>
      <c r="B27">
        <v>1.5</v>
      </c>
    </row>
    <row r="28" spans="1:2" x14ac:dyDescent="0.25">
      <c r="A28" t="s">
        <v>13</v>
      </c>
      <c r="B28">
        <v>0.5</v>
      </c>
    </row>
    <row r="30" spans="1:2" x14ac:dyDescent="0.25">
      <c r="A30" t="s">
        <v>23</v>
      </c>
      <c r="B30">
        <v>6</v>
      </c>
    </row>
    <row r="31" spans="1:2" x14ac:dyDescent="0.25">
      <c r="A31" t="s">
        <v>25</v>
      </c>
      <c r="B31">
        <v>6</v>
      </c>
    </row>
    <row r="32" spans="1:2" x14ac:dyDescent="0.25">
      <c r="A32" t="s">
        <v>24</v>
      </c>
      <c r="B32">
        <v>3</v>
      </c>
    </row>
  </sheetData>
  <mergeCells count="3">
    <mergeCell ref="A17:B17"/>
    <mergeCell ref="A15:B15"/>
    <mergeCell ref="F12:F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BidAISimulation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RYNIK</dc:creator>
  <cp:lastModifiedBy>Vincent RYNIK</cp:lastModifiedBy>
  <dcterms:created xsi:type="dcterms:W3CDTF">2018-12-14T11:55:02Z</dcterms:created>
  <dcterms:modified xsi:type="dcterms:W3CDTF">2018-12-14T13:51:39Z</dcterms:modified>
</cp:coreProperties>
</file>