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OneDrive - EY\Documents\CVA Tool Python\CVA-Tool\Calibration\"/>
    </mc:Choice>
  </mc:AlternateContent>
  <xr:revisionPtr revIDLastSave="0" documentId="13_ncr:1_{05F6CDA3-476D-4A29-8AD5-44701E0168D5}" xr6:coauthVersionLast="45" xr6:coauthVersionMax="45" xr10:uidLastSave="{00000000-0000-0000-0000-000000000000}"/>
  <bookViews>
    <workbookView xWindow="-28920" yWindow="-6465" windowWidth="29040" windowHeight="15840" xr2:uid="{BE5CAA9E-230A-42EA-B18A-AAA841F84DD1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7" i="1" l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U24" i="1"/>
  <c r="X2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6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4" i="1"/>
</calcChain>
</file>

<file path=xl/sharedStrings.xml><?xml version="1.0" encoding="utf-8"?>
<sst xmlns="http://schemas.openxmlformats.org/spreadsheetml/2006/main" count="13" uniqueCount="9">
  <si>
    <t>Start Date</t>
  </si>
  <si>
    <t>End Date</t>
  </si>
  <si>
    <t>Factor 1 Vol*</t>
  </si>
  <si>
    <t>Factor 2 Vol*</t>
  </si>
  <si>
    <t>12/31/2020</t>
  </si>
  <si>
    <t>3% alpha</t>
  </si>
  <si>
    <t>1 bp alpha</t>
  </si>
  <si>
    <t>TTZ</t>
  </si>
  <si>
    <t xml:space="preserve">Xi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</si>
</sst>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6">
    <xf numFmtId="0" fontId="0" fillId="0" borderId="0" xfId="0"/>
    <xf numFmtId="0" fontId="1" fillId="2" borderId="0" xfId="1" applyNumberFormat="1" applyFont="1" applyFill="1" applyBorder="1" applyAlignment="1" applyProtection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blp_column_header" xfId="1" xr:uid="{155D9D81-B05C-4AF0-8F30-69D3766D147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16</xdr:col>
      <xdr:colOff>22405</xdr:colOff>
      <xdr:row>35</xdr:row>
      <xdr:rowOff>56105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80955-36F3-4952-AF56-F411C3C59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9779815" cy="637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E6F1-7710-4CB7-87FD-66453CF05B52}">
  <dimension ref="T2:X41"/>
  <sheetViews>
    <sheetView tabSelected="1" topLeftCell="A4" workbookViewId="0">
      <selection activeCell="X26" sqref="X26:X41"/>
    </sheetView>
  </sheetViews>
  <sheetFormatPr defaultRowHeight="14.4" x14ac:dyDescent="0.3"/>
  <cols>
    <col min="20" max="21" width="10.5546875" bestFit="1" customWidth="1"/>
    <col min="22" max="22" width="10.5546875" customWidth="1"/>
    <col min="24" max="24" width="11" bestFit="1" customWidth="1"/>
  </cols>
  <sheetData>
    <row r="2" spans="20:24" x14ac:dyDescent="0.3">
      <c r="T2" t="s">
        <v>5</v>
      </c>
      <c r="U2" s="5">
        <v>0.03</v>
      </c>
    </row>
    <row r="3" spans="20:24" x14ac:dyDescent="0.3">
      <c r="T3" s="1" t="s">
        <v>0</v>
      </c>
      <c r="U3" s="1" t="s">
        <v>1</v>
      </c>
      <c r="V3" s="1" t="s">
        <v>7</v>
      </c>
      <c r="W3" s="1" t="s">
        <v>2</v>
      </c>
      <c r="X3" s="1" t="s">
        <v>8</v>
      </c>
    </row>
    <row r="4" spans="20:24" x14ac:dyDescent="0.3">
      <c r="T4" s="2">
        <v>44196</v>
      </c>
      <c r="U4" s="2">
        <v>44225</v>
      </c>
      <c r="V4" s="3">
        <f>YEARFRAC($T$4,U4,1)</f>
        <v>7.9452054794520555E-2</v>
      </c>
      <c r="W4" s="4">
        <v>2.0999999999999999E-3</v>
      </c>
      <c r="X4">
        <f>(W4^2/(2*$U$2))*(EXP(2*$U$2*V4)-1)</f>
        <v>3.5122005114998859E-7</v>
      </c>
    </row>
    <row r="5" spans="20:24" x14ac:dyDescent="0.3">
      <c r="U5" s="2">
        <v>44286</v>
      </c>
      <c r="V5" s="3">
        <f t="shared" ref="V5:V41" si="0">YEARFRAC($T$4,U5,1)</f>
        <v>0.24657534246575341</v>
      </c>
      <c r="W5" s="4">
        <v>2.5000000000000001E-3</v>
      </c>
      <c r="X5">
        <f t="shared" ref="X5:X19" si="1">(W5^2/(2*$U$2))*(EXP(2*$U$2*V5)-1)</f>
        <v>1.5525522049909813E-6</v>
      </c>
    </row>
    <row r="6" spans="20:24" x14ac:dyDescent="0.3">
      <c r="U6" s="2">
        <v>44377</v>
      </c>
      <c r="V6" s="3">
        <f t="shared" si="0"/>
        <v>0.49589041095890413</v>
      </c>
      <c r="W6" s="4">
        <v>2.8E-3</v>
      </c>
      <c r="X6">
        <f t="shared" si="1"/>
        <v>3.946196131321195E-6</v>
      </c>
    </row>
    <row r="7" spans="20:24" x14ac:dyDescent="0.3">
      <c r="U7" s="2">
        <v>44469</v>
      </c>
      <c r="V7" s="3">
        <f t="shared" si="0"/>
        <v>0.74794520547945209</v>
      </c>
      <c r="W7" s="4">
        <v>4.1000000000000003E-3</v>
      </c>
      <c r="X7">
        <f t="shared" si="1"/>
        <v>1.2859343362971138E-5</v>
      </c>
    </row>
    <row r="8" spans="20:24" x14ac:dyDescent="0.3">
      <c r="U8" s="2">
        <v>44561</v>
      </c>
      <c r="V8" s="3">
        <f t="shared" si="0"/>
        <v>1</v>
      </c>
      <c r="W8" s="4">
        <v>2.0999999999999999E-3</v>
      </c>
      <c r="X8">
        <f t="shared" si="1"/>
        <v>4.5449861710839321E-6</v>
      </c>
    </row>
    <row r="9" spans="20:24" x14ac:dyDescent="0.3">
      <c r="U9" s="2">
        <v>44925</v>
      </c>
      <c r="V9" s="3">
        <f t="shared" si="0"/>
        <v>1.9954379562043796</v>
      </c>
      <c r="W9" s="4">
        <v>4.0000000000000001E-3</v>
      </c>
      <c r="X9">
        <f t="shared" si="1"/>
        <v>3.3916872643432746E-5</v>
      </c>
    </row>
    <row r="10" spans="20:24" x14ac:dyDescent="0.3">
      <c r="U10" s="2">
        <v>45289</v>
      </c>
      <c r="V10" s="3">
        <f t="shared" si="0"/>
        <v>2.9924709103353866</v>
      </c>
      <c r="W10" s="4">
        <v>4.8999999999999998E-3</v>
      </c>
      <c r="X10">
        <f t="shared" si="1"/>
        <v>7.8703438581836466E-5</v>
      </c>
    </row>
    <row r="11" spans="20:24" x14ac:dyDescent="0.3">
      <c r="U11" s="2">
        <v>45657</v>
      </c>
      <c r="V11" s="3">
        <f t="shared" si="0"/>
        <v>3.9983579638752054</v>
      </c>
      <c r="W11" s="4">
        <v>5.5999999999999999E-3</v>
      </c>
      <c r="X11">
        <f t="shared" si="1"/>
        <v>1.4170743043406665E-4</v>
      </c>
    </row>
    <row r="12" spans="20:24" x14ac:dyDescent="0.3">
      <c r="U12" s="2">
        <v>46022</v>
      </c>
      <c r="V12" s="3">
        <f t="shared" si="0"/>
        <v>4.9981751824817522</v>
      </c>
      <c r="W12" s="4">
        <v>6.1000000000000004E-3</v>
      </c>
      <c r="X12">
        <f t="shared" si="1"/>
        <v>2.1687911813231026E-4</v>
      </c>
    </row>
    <row r="13" spans="20:24" x14ac:dyDescent="0.3">
      <c r="U13" s="2">
        <v>46387</v>
      </c>
      <c r="V13" s="3">
        <f t="shared" si="0"/>
        <v>5.9980445834962852</v>
      </c>
      <c r="W13" s="4">
        <v>6.4999999999999997E-3</v>
      </c>
      <c r="X13">
        <f t="shared" si="1"/>
        <v>3.0501771992522239E-4</v>
      </c>
    </row>
    <row r="14" spans="20:24" x14ac:dyDescent="0.3">
      <c r="U14" s="2">
        <v>46752</v>
      </c>
      <c r="V14" s="3">
        <f t="shared" si="0"/>
        <v>6.9979466119096507</v>
      </c>
      <c r="W14" s="4">
        <v>7.0000000000000001E-3</v>
      </c>
      <c r="X14">
        <f t="shared" si="1"/>
        <v>4.2611547947923661E-4</v>
      </c>
    </row>
    <row r="15" spans="20:24" x14ac:dyDescent="0.3">
      <c r="U15" s="2">
        <v>47116</v>
      </c>
      <c r="V15" s="3">
        <f t="shared" si="0"/>
        <v>7.9927007299270079</v>
      </c>
      <c r="W15" s="4">
        <v>7.0000000000000001E-3</v>
      </c>
      <c r="X15">
        <f t="shared" si="1"/>
        <v>5.0254954299856454E-4</v>
      </c>
    </row>
    <row r="16" spans="20:24" x14ac:dyDescent="0.3">
      <c r="U16" s="2">
        <v>47482</v>
      </c>
      <c r="V16" s="3">
        <f t="shared" si="0"/>
        <v>8.9953462907199562</v>
      </c>
      <c r="W16" s="4">
        <v>7.3000000000000001E-3</v>
      </c>
      <c r="X16">
        <f t="shared" si="1"/>
        <v>6.3550792437978452E-4</v>
      </c>
    </row>
    <row r="17" spans="20:24" x14ac:dyDescent="0.3">
      <c r="U17" s="2">
        <v>47848</v>
      </c>
      <c r="V17" s="3">
        <f t="shared" si="0"/>
        <v>9.9980089596814334</v>
      </c>
      <c r="W17" s="4">
        <v>7.6E-3</v>
      </c>
      <c r="X17">
        <f t="shared" si="1"/>
        <v>7.9121682949506397E-4</v>
      </c>
    </row>
    <row r="18" spans="20:24" x14ac:dyDescent="0.3">
      <c r="U18" s="2">
        <v>48579</v>
      </c>
      <c r="V18" s="3">
        <f t="shared" si="0"/>
        <v>11.998104864181933</v>
      </c>
      <c r="W18" s="4">
        <v>7.1999999999999998E-3</v>
      </c>
      <c r="X18">
        <f t="shared" si="1"/>
        <v>9.1082847006175094E-4</v>
      </c>
    </row>
    <row r="19" spans="20:24" x14ac:dyDescent="0.3">
      <c r="V19" s="3">
        <f t="shared" si="0"/>
        <v>121.00273786627446</v>
      </c>
      <c r="W19" s="4">
        <v>7.4999999999999997E-3</v>
      </c>
      <c r="X19">
        <f t="shared" si="1"/>
        <v>1.332647056204348</v>
      </c>
    </row>
    <row r="20" spans="20:24" x14ac:dyDescent="0.3">
      <c r="V20" s="3"/>
    </row>
    <row r="21" spans="20:24" x14ac:dyDescent="0.3">
      <c r="V21" s="3"/>
    </row>
    <row r="22" spans="20:24" x14ac:dyDescent="0.3">
      <c r="V22" s="3"/>
    </row>
    <row r="23" spans="20:24" x14ac:dyDescent="0.3">
      <c r="V23" s="3"/>
    </row>
    <row r="24" spans="20:24" x14ac:dyDescent="0.3">
      <c r="T24" t="s">
        <v>6</v>
      </c>
      <c r="U24">
        <f>1/10000</f>
        <v>1E-4</v>
      </c>
      <c r="V24" s="3"/>
    </row>
    <row r="25" spans="20:24" x14ac:dyDescent="0.3">
      <c r="T25" s="1" t="s">
        <v>0</v>
      </c>
      <c r="U25" s="1" t="s">
        <v>1</v>
      </c>
      <c r="V25" s="3" t="s">
        <v>7</v>
      </c>
      <c r="W25" s="1" t="s">
        <v>2</v>
      </c>
      <c r="X25" s="1" t="s">
        <v>3</v>
      </c>
    </row>
    <row r="26" spans="20:24" x14ac:dyDescent="0.3">
      <c r="T26" t="s">
        <v>4</v>
      </c>
      <c r="U26" s="2">
        <v>44225</v>
      </c>
      <c r="V26" s="3">
        <f t="shared" si="0"/>
        <v>7.9452054794520555E-2</v>
      </c>
      <c r="W26" s="4">
        <v>2E-3</v>
      </c>
      <c r="X26">
        <f>(W26^2/(2*$U$24))*(EXP(2*$U$24*V26)-1)</f>
        <v>3.1781074424142012E-7</v>
      </c>
    </row>
    <row r="27" spans="20:24" x14ac:dyDescent="0.3">
      <c r="U27" s="2">
        <v>44286</v>
      </c>
      <c r="V27" s="3">
        <f t="shared" si="0"/>
        <v>0.24657534246575341</v>
      </c>
      <c r="W27" s="4">
        <v>2.3999999999999998E-3</v>
      </c>
      <c r="X27">
        <f t="shared" ref="X27:X41" si="2">(W27^2/(2*$U$24))*(EXP(2*$U$24*V27)-1)</f>
        <v>1.4203089936351884E-6</v>
      </c>
    </row>
    <row r="28" spans="20:24" x14ac:dyDescent="0.3">
      <c r="U28" s="2">
        <v>44377</v>
      </c>
      <c r="V28" s="3">
        <f t="shared" si="0"/>
        <v>0.49589041095890413</v>
      </c>
      <c r="W28" s="4">
        <v>2.5999999999999999E-3</v>
      </c>
      <c r="X28">
        <f t="shared" si="2"/>
        <v>3.3523854169128507E-6</v>
      </c>
    </row>
    <row r="29" spans="20:24" x14ac:dyDescent="0.3">
      <c r="U29" s="2">
        <v>44469</v>
      </c>
      <c r="V29" s="3">
        <f t="shared" si="0"/>
        <v>0.74794520547945209</v>
      </c>
      <c r="W29" s="4">
        <v>3.7000000000000002E-3</v>
      </c>
      <c r="X29">
        <f t="shared" si="2"/>
        <v>1.0240135749966539E-5</v>
      </c>
    </row>
    <row r="30" spans="20:24" x14ac:dyDescent="0.3">
      <c r="U30" s="2">
        <v>44561</v>
      </c>
      <c r="V30" s="3">
        <f t="shared" si="0"/>
        <v>1</v>
      </c>
      <c r="W30" s="4">
        <v>2.0999999999999999E-3</v>
      </c>
      <c r="X30">
        <f t="shared" si="2"/>
        <v>4.4104410294027115E-6</v>
      </c>
    </row>
    <row r="31" spans="20:24" x14ac:dyDescent="0.3">
      <c r="U31" s="2">
        <v>44925</v>
      </c>
      <c r="V31" s="3">
        <f t="shared" si="0"/>
        <v>1.9954379562043796</v>
      </c>
      <c r="W31" s="4">
        <v>3.5999999999999999E-3</v>
      </c>
      <c r="X31">
        <f t="shared" si="2"/>
        <v>2.5866036976294815E-5</v>
      </c>
    </row>
    <row r="32" spans="20:24" x14ac:dyDescent="0.3">
      <c r="U32" s="2">
        <v>45289</v>
      </c>
      <c r="V32" s="3">
        <f t="shared" si="0"/>
        <v>2.9924709103353866</v>
      </c>
      <c r="W32" s="4">
        <v>4.4000000000000003E-3</v>
      </c>
      <c r="X32">
        <f t="shared" si="2"/>
        <v>5.7951576935081125E-5</v>
      </c>
    </row>
    <row r="33" spans="21:24" x14ac:dyDescent="0.3">
      <c r="U33" s="2">
        <v>45657</v>
      </c>
      <c r="V33" s="3">
        <f t="shared" si="0"/>
        <v>3.9983579638752054</v>
      </c>
      <c r="W33" s="4">
        <v>4.8999999999999998E-3</v>
      </c>
      <c r="X33">
        <f t="shared" si="2"/>
        <v>9.6038969412584743E-5</v>
      </c>
    </row>
    <row r="34" spans="21:24" x14ac:dyDescent="0.3">
      <c r="U34" s="2">
        <v>46022</v>
      </c>
      <c r="V34" s="3">
        <f t="shared" si="0"/>
        <v>4.9981751824817522</v>
      </c>
      <c r="W34" s="4">
        <v>5.3E-3</v>
      </c>
      <c r="X34">
        <f t="shared" si="2"/>
        <v>1.4046893801468739E-4</v>
      </c>
    </row>
    <row r="35" spans="21:24" x14ac:dyDescent="0.3">
      <c r="U35" s="2">
        <v>46387</v>
      </c>
      <c r="V35" s="3">
        <f t="shared" si="0"/>
        <v>5.9980445834962852</v>
      </c>
      <c r="W35" s="4">
        <v>5.4999999999999997E-3</v>
      </c>
      <c r="X35">
        <f t="shared" si="2"/>
        <v>1.8154972121119713E-4</v>
      </c>
    </row>
    <row r="36" spans="21:24" x14ac:dyDescent="0.3">
      <c r="U36" s="2">
        <v>46752</v>
      </c>
      <c r="V36" s="3">
        <f t="shared" si="0"/>
        <v>6.9979466119096507</v>
      </c>
      <c r="W36" s="4">
        <v>5.7999999999999996E-3</v>
      </c>
      <c r="X36">
        <f t="shared" si="2"/>
        <v>2.3557574021513348E-4</v>
      </c>
    </row>
    <row r="37" spans="21:24" x14ac:dyDescent="0.3">
      <c r="U37" s="2">
        <v>47116</v>
      </c>
      <c r="V37" s="3">
        <f t="shared" si="0"/>
        <v>7.9927007299270079</v>
      </c>
      <c r="W37" s="4">
        <v>5.5999999999999999E-3</v>
      </c>
      <c r="X37">
        <f t="shared" si="2"/>
        <v>2.5085153960149355E-4</v>
      </c>
    </row>
    <row r="38" spans="21:24" x14ac:dyDescent="0.3">
      <c r="U38" s="2">
        <v>47482</v>
      </c>
      <c r="V38" s="3">
        <f t="shared" si="0"/>
        <v>8.9953462907199562</v>
      </c>
      <c r="W38" s="4">
        <v>5.7999999999999996E-3</v>
      </c>
      <c r="X38">
        <f t="shared" si="2"/>
        <v>3.0287581481164305E-4</v>
      </c>
    </row>
    <row r="39" spans="21:24" x14ac:dyDescent="0.3">
      <c r="U39" s="2">
        <v>47848</v>
      </c>
      <c r="V39" s="3">
        <f t="shared" si="0"/>
        <v>9.9980089596814334</v>
      </c>
      <c r="W39" s="4">
        <v>6.0000000000000001E-3</v>
      </c>
      <c r="X39">
        <f t="shared" si="2"/>
        <v>3.6028841918453566E-4</v>
      </c>
    </row>
    <row r="40" spans="21:24" x14ac:dyDescent="0.3">
      <c r="U40" s="2">
        <v>48579</v>
      </c>
      <c r="V40" s="3">
        <f t="shared" si="0"/>
        <v>11.998104864181933</v>
      </c>
      <c r="W40" s="4">
        <v>5.1999999999999998E-3</v>
      </c>
      <c r="X40">
        <f t="shared" si="2"/>
        <v>3.2481832009057107E-4</v>
      </c>
    </row>
    <row r="41" spans="21:24" x14ac:dyDescent="0.3">
      <c r="V41" s="3">
        <f t="shared" si="0"/>
        <v>121.00273786627446</v>
      </c>
      <c r="W41" s="4">
        <v>5.3E-3</v>
      </c>
      <c r="X41">
        <f t="shared" si="2"/>
        <v>3.4404291307197233E-3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2021-03-19T12:12:19Z</dcterms:created>
  <dcterms:modified xsi:type="dcterms:W3CDTF">2021-03-19T14:37:03Z</dcterms:modified>
</cp:coreProperties>
</file>