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final data/"/>
    </mc:Choice>
  </mc:AlternateContent>
  <xr:revisionPtr revIDLastSave="80" documentId="13_ncr:1_{7C464AC6-8486-FE48-9ECC-2153785DE48D}" xr6:coauthVersionLast="47" xr6:coauthVersionMax="47" xr10:uidLastSave="{14003143-083F-1B4E-86A7-CE953EFE336B}"/>
  <bookViews>
    <workbookView xWindow="0" yWindow="500" windowWidth="28800" windowHeight="16360" tabRatio="500" xr2:uid="{00000000-000D-0000-FFFF-FFFF00000000}"/>
  </bookViews>
  <sheets>
    <sheet name="Tabelle1" sheetId="1" r:id="rId1"/>
  </sheets>
  <definedNames>
    <definedName name="_xlnm._FilterDatabase" localSheetId="0">Tabelle1!$A$1:$N$1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129" i="1" l="1"/>
  <c r="S129" i="1"/>
  <c r="U129" i="1" s="1"/>
  <c r="P129" i="1"/>
  <c r="T128" i="1"/>
  <c r="S128" i="1"/>
  <c r="U128" i="1" s="1"/>
  <c r="P128" i="1"/>
  <c r="T127" i="1"/>
  <c r="S127" i="1"/>
  <c r="U127" i="1" s="1"/>
  <c r="P127" i="1"/>
  <c r="T126" i="1"/>
  <c r="S126" i="1"/>
  <c r="U126" i="1" s="1"/>
  <c r="P126" i="1"/>
  <c r="T125" i="1"/>
  <c r="S125" i="1"/>
  <c r="U125" i="1" s="1"/>
  <c r="P125" i="1"/>
  <c r="T124" i="1"/>
  <c r="S124" i="1"/>
  <c r="U124" i="1" s="1"/>
  <c r="P124" i="1"/>
  <c r="T123" i="1"/>
  <c r="S123" i="1"/>
  <c r="U123" i="1" s="1"/>
  <c r="P123" i="1"/>
  <c r="T122" i="1"/>
  <c r="S122" i="1"/>
  <c r="U122" i="1" s="1"/>
  <c r="P122" i="1"/>
  <c r="T121" i="1"/>
  <c r="S121" i="1"/>
  <c r="U121" i="1" s="1"/>
  <c r="P121" i="1"/>
  <c r="T120" i="1"/>
  <c r="S120" i="1"/>
  <c r="U120" i="1" s="1"/>
  <c r="P120" i="1"/>
  <c r="T119" i="1"/>
  <c r="S119" i="1"/>
  <c r="U119" i="1" s="1"/>
  <c r="P119" i="1"/>
  <c r="T118" i="1"/>
  <c r="S118" i="1"/>
  <c r="U118" i="1" s="1"/>
  <c r="P118" i="1"/>
  <c r="T117" i="1"/>
  <c r="S117" i="1"/>
  <c r="U117" i="1" s="1"/>
  <c r="P117" i="1"/>
  <c r="T116" i="1"/>
  <c r="S116" i="1"/>
  <c r="U116" i="1" s="1"/>
  <c r="P116" i="1"/>
  <c r="T115" i="1"/>
  <c r="S115" i="1"/>
  <c r="U115" i="1" s="1"/>
  <c r="P115" i="1"/>
  <c r="T114" i="1"/>
  <c r="S114" i="1"/>
  <c r="U114" i="1" s="1"/>
  <c r="P114" i="1"/>
  <c r="T113" i="1"/>
  <c r="S113" i="1"/>
  <c r="U113" i="1" s="1"/>
  <c r="P113" i="1"/>
  <c r="T112" i="1"/>
  <c r="S112" i="1"/>
  <c r="U112" i="1" s="1"/>
  <c r="P112" i="1"/>
  <c r="T111" i="1"/>
  <c r="S111" i="1"/>
  <c r="U111" i="1" s="1"/>
  <c r="P111" i="1"/>
  <c r="T110" i="1"/>
  <c r="S110" i="1"/>
  <c r="U110" i="1" s="1"/>
  <c r="P110" i="1"/>
  <c r="T109" i="1"/>
  <c r="S109" i="1"/>
  <c r="U109" i="1" s="1"/>
  <c r="P109" i="1"/>
  <c r="T108" i="1"/>
  <c r="S108" i="1"/>
  <c r="U108" i="1" s="1"/>
  <c r="P108" i="1"/>
  <c r="T107" i="1"/>
  <c r="S107" i="1"/>
  <c r="U107" i="1" s="1"/>
  <c r="P107" i="1"/>
  <c r="T106" i="1"/>
  <c r="S106" i="1"/>
  <c r="U106" i="1" s="1"/>
  <c r="P106" i="1"/>
  <c r="T105" i="1"/>
  <c r="S105" i="1"/>
  <c r="U105" i="1" s="1"/>
  <c r="P105" i="1"/>
  <c r="T104" i="1"/>
  <c r="S104" i="1"/>
  <c r="U104" i="1" s="1"/>
  <c r="P104" i="1"/>
  <c r="T103" i="1"/>
  <c r="S103" i="1"/>
  <c r="U103" i="1" s="1"/>
  <c r="P103" i="1"/>
  <c r="T102" i="1"/>
  <c r="S102" i="1"/>
  <c r="U102" i="1" s="1"/>
  <c r="P102" i="1"/>
  <c r="P101" i="1"/>
  <c r="T28" i="1" l="1"/>
  <c r="S28" i="1"/>
  <c r="U28" i="1" s="1"/>
  <c r="P28" i="1"/>
  <c r="T27" i="1"/>
  <c r="U27" i="1" s="1"/>
  <c r="S27" i="1"/>
  <c r="P27" i="1"/>
  <c r="T26" i="1"/>
  <c r="S26" i="1"/>
  <c r="U26" i="1" s="1"/>
  <c r="P26" i="1"/>
  <c r="T25" i="1"/>
  <c r="U25" i="1" s="1"/>
  <c r="S25" i="1"/>
  <c r="P25" i="1"/>
  <c r="T24" i="1"/>
  <c r="S24" i="1"/>
  <c r="U24" i="1" s="1"/>
  <c r="P24" i="1"/>
  <c r="T23" i="1"/>
  <c r="U23" i="1" s="1"/>
  <c r="S23" i="1"/>
  <c r="P23" i="1"/>
  <c r="T22" i="1"/>
  <c r="S22" i="1"/>
  <c r="U22" i="1" s="1"/>
  <c r="P22" i="1"/>
  <c r="T21" i="1"/>
  <c r="U21" i="1" s="1"/>
  <c r="S21" i="1"/>
  <c r="P21" i="1"/>
  <c r="T20" i="1"/>
  <c r="S20" i="1"/>
  <c r="U20" i="1" s="1"/>
  <c r="P20" i="1"/>
  <c r="T19" i="1"/>
  <c r="U19" i="1" s="1"/>
  <c r="S19" i="1"/>
  <c r="P19" i="1"/>
  <c r="T18" i="1"/>
  <c r="S18" i="1"/>
  <c r="U18" i="1" s="1"/>
  <c r="P18" i="1"/>
  <c r="T17" i="1"/>
  <c r="U17" i="1" s="1"/>
  <c r="S17" i="1"/>
  <c r="P17" i="1"/>
  <c r="T16" i="1"/>
  <c r="S16" i="1"/>
  <c r="U16" i="1" s="1"/>
  <c r="P16" i="1"/>
  <c r="T15" i="1"/>
  <c r="U15" i="1" s="1"/>
  <c r="S15" i="1"/>
  <c r="P15" i="1"/>
  <c r="T14" i="1"/>
  <c r="S14" i="1"/>
  <c r="U14" i="1" s="1"/>
  <c r="P14" i="1"/>
  <c r="T13" i="1"/>
  <c r="U13" i="1" s="1"/>
  <c r="S13" i="1"/>
  <c r="P13" i="1"/>
  <c r="T12" i="1"/>
  <c r="S12" i="1"/>
  <c r="U12" i="1" s="1"/>
  <c r="P12" i="1"/>
  <c r="T11" i="1"/>
  <c r="U11" i="1" s="1"/>
  <c r="S11" i="1"/>
  <c r="P11" i="1"/>
  <c r="T10" i="1"/>
  <c r="S10" i="1"/>
  <c r="U10" i="1" s="1"/>
  <c r="P10" i="1"/>
  <c r="T9" i="1"/>
  <c r="U9" i="1" s="1"/>
  <c r="S9" i="1"/>
  <c r="P9" i="1"/>
  <c r="T8" i="1"/>
  <c r="S8" i="1"/>
  <c r="U8" i="1" s="1"/>
  <c r="P8" i="1"/>
  <c r="T7" i="1"/>
  <c r="U7" i="1" s="1"/>
  <c r="S7" i="1"/>
  <c r="P7" i="1"/>
  <c r="T6" i="1"/>
  <c r="S6" i="1"/>
  <c r="U6" i="1" s="1"/>
  <c r="P6" i="1"/>
  <c r="T5" i="1"/>
  <c r="U5" i="1" s="1"/>
  <c r="S5" i="1"/>
  <c r="P5" i="1"/>
  <c r="T4" i="1"/>
  <c r="S4" i="1"/>
  <c r="U4" i="1" s="1"/>
  <c r="P4" i="1"/>
  <c r="T3" i="1"/>
  <c r="U3" i="1" s="1"/>
  <c r="S3" i="1"/>
  <c r="P3" i="1"/>
  <c r="T29" i="1" l="1"/>
  <c r="T30" i="1"/>
  <c r="T31" i="1"/>
  <c r="T32" i="1"/>
  <c r="U32" i="1" s="1"/>
  <c r="T33" i="1"/>
  <c r="T34" i="1"/>
  <c r="U34" i="1" s="1"/>
  <c r="T35" i="1"/>
  <c r="T36" i="1"/>
  <c r="T37" i="1"/>
  <c r="T38" i="1"/>
  <c r="T39" i="1"/>
  <c r="T40" i="1"/>
  <c r="U40" i="1" s="1"/>
  <c r="T41" i="1"/>
  <c r="T42" i="1"/>
  <c r="T43" i="1"/>
  <c r="U43" i="1" s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U56" i="1" s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U80" i="1" s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S29" i="1"/>
  <c r="S30" i="1"/>
  <c r="S31" i="1"/>
  <c r="S32" i="1"/>
  <c r="S33" i="1"/>
  <c r="S34" i="1"/>
  <c r="S35" i="1"/>
  <c r="S36" i="1"/>
  <c r="U36" i="1" s="1"/>
  <c r="S37" i="1"/>
  <c r="S38" i="1"/>
  <c r="S39" i="1"/>
  <c r="S40" i="1"/>
  <c r="S41" i="1"/>
  <c r="S42" i="1"/>
  <c r="S43" i="1"/>
  <c r="S44" i="1"/>
  <c r="U44" i="1" s="1"/>
  <c r="S45" i="1"/>
  <c r="U45" i="1" s="1"/>
  <c r="S46" i="1"/>
  <c r="S47" i="1"/>
  <c r="S48" i="1"/>
  <c r="S49" i="1"/>
  <c r="U49" i="1" s="1"/>
  <c r="S50" i="1"/>
  <c r="S51" i="1"/>
  <c r="S52" i="1"/>
  <c r="S53" i="1"/>
  <c r="S54" i="1"/>
  <c r="S55" i="1"/>
  <c r="S56" i="1"/>
  <c r="S57" i="1"/>
  <c r="S58" i="1"/>
  <c r="S59" i="1"/>
  <c r="S60" i="1"/>
  <c r="S61" i="1"/>
  <c r="U61" i="1" s="1"/>
  <c r="S62" i="1"/>
  <c r="S63" i="1"/>
  <c r="S64" i="1"/>
  <c r="S65" i="1"/>
  <c r="S66" i="1"/>
  <c r="S67" i="1"/>
  <c r="U67" i="1" s="1"/>
  <c r="S68" i="1"/>
  <c r="U68" i="1" s="1"/>
  <c r="S69" i="1"/>
  <c r="S70" i="1"/>
  <c r="S71" i="1"/>
  <c r="S72" i="1"/>
  <c r="S73" i="1"/>
  <c r="S74" i="1"/>
  <c r="S75" i="1"/>
  <c r="S76" i="1"/>
  <c r="S77" i="1"/>
  <c r="U77" i="1" s="1"/>
  <c r="S78" i="1"/>
  <c r="S79" i="1"/>
  <c r="S80" i="1"/>
  <c r="S81" i="1"/>
  <c r="S82" i="1"/>
  <c r="U82" i="1" s="1"/>
  <c r="S83" i="1"/>
  <c r="S84" i="1"/>
  <c r="S85" i="1"/>
  <c r="S86" i="1"/>
  <c r="S87" i="1"/>
  <c r="S88" i="1"/>
  <c r="S89" i="1"/>
  <c r="S90" i="1"/>
  <c r="S91" i="1"/>
  <c r="U91" i="1" s="1"/>
  <c r="S92" i="1"/>
  <c r="U92" i="1" s="1"/>
  <c r="S93" i="1"/>
  <c r="S94" i="1"/>
  <c r="S95" i="1"/>
  <c r="S96" i="1"/>
  <c r="S97" i="1"/>
  <c r="U97" i="1" s="1"/>
  <c r="S98" i="1"/>
  <c r="S99" i="1"/>
  <c r="S100" i="1"/>
  <c r="P100" i="1"/>
  <c r="P99" i="1"/>
  <c r="P98" i="1"/>
  <c r="P97" i="1"/>
  <c r="P96" i="1"/>
  <c r="P95" i="1"/>
  <c r="U94" i="1"/>
  <c r="P94" i="1"/>
  <c r="U93" i="1"/>
  <c r="P93" i="1"/>
  <c r="P92" i="1"/>
  <c r="P91" i="1"/>
  <c r="P90" i="1"/>
  <c r="P89" i="1"/>
  <c r="U88" i="1"/>
  <c r="P88" i="1"/>
  <c r="U87" i="1"/>
  <c r="P87" i="1"/>
  <c r="U86" i="1"/>
  <c r="P86" i="1"/>
  <c r="U85" i="1"/>
  <c r="P85" i="1"/>
  <c r="P84" i="1"/>
  <c r="P83" i="1"/>
  <c r="P82" i="1"/>
  <c r="P81" i="1"/>
  <c r="P80" i="1"/>
  <c r="U79" i="1"/>
  <c r="P79" i="1"/>
  <c r="U78" i="1"/>
  <c r="P78" i="1"/>
  <c r="P77" i="1"/>
  <c r="P76" i="1"/>
  <c r="P75" i="1"/>
  <c r="P74" i="1"/>
  <c r="U73" i="1"/>
  <c r="P73" i="1"/>
  <c r="P72" i="1"/>
  <c r="P71" i="1"/>
  <c r="U70" i="1"/>
  <c r="P70" i="1"/>
  <c r="U69" i="1"/>
  <c r="P69" i="1"/>
  <c r="P68" i="1"/>
  <c r="P67" i="1"/>
  <c r="P66" i="1"/>
  <c r="P65" i="1"/>
  <c r="U64" i="1"/>
  <c r="P64" i="1"/>
  <c r="U63" i="1"/>
  <c r="P63" i="1"/>
  <c r="U62" i="1"/>
  <c r="P62" i="1"/>
  <c r="P61" i="1"/>
  <c r="P60" i="1"/>
  <c r="P59" i="1"/>
  <c r="U58" i="1"/>
  <c r="P58" i="1"/>
  <c r="P57" i="1"/>
  <c r="P56" i="1"/>
  <c r="U55" i="1"/>
  <c r="P55" i="1"/>
  <c r="U54" i="1"/>
  <c r="P54" i="1"/>
  <c r="U53" i="1"/>
  <c r="P53" i="1"/>
  <c r="P52" i="1"/>
  <c r="P51" i="1"/>
  <c r="P50" i="1"/>
  <c r="P49" i="1"/>
  <c r="P48" i="1"/>
  <c r="U47" i="1"/>
  <c r="P47" i="1"/>
  <c r="U46" i="1"/>
  <c r="P46" i="1"/>
  <c r="P45" i="1"/>
  <c r="P44" i="1"/>
  <c r="P43" i="1"/>
  <c r="P42" i="1"/>
  <c r="P41" i="1"/>
  <c r="P40" i="1"/>
  <c r="U39" i="1"/>
  <c r="P39" i="1"/>
  <c r="U38" i="1"/>
  <c r="P38" i="1"/>
  <c r="U37" i="1"/>
  <c r="P37" i="1"/>
  <c r="P36" i="1"/>
  <c r="P35" i="1"/>
  <c r="P34" i="1"/>
  <c r="P33" i="1"/>
  <c r="P32" i="1"/>
  <c r="U31" i="1"/>
  <c r="P31" i="1"/>
  <c r="U30" i="1"/>
  <c r="P30" i="1"/>
  <c r="U29" i="1"/>
  <c r="P29" i="1"/>
  <c r="U35" i="1" l="1"/>
  <c r="U100" i="1"/>
  <c r="U76" i="1"/>
  <c r="U52" i="1"/>
  <c r="U83" i="1"/>
  <c r="U95" i="1"/>
  <c r="U71" i="1"/>
  <c r="U59" i="1"/>
  <c r="U98" i="1"/>
  <c r="U74" i="1"/>
  <c r="U50" i="1"/>
  <c r="U89" i="1"/>
  <c r="U65" i="1"/>
  <c r="U41" i="1"/>
  <c r="U33" i="1"/>
  <c r="U42" i="1"/>
  <c r="U48" i="1"/>
  <c r="U51" i="1"/>
  <c r="U57" i="1"/>
  <c r="U60" i="1"/>
  <c r="U66" i="1"/>
  <c r="U72" i="1"/>
  <c r="U75" i="1"/>
  <c r="U81" i="1"/>
  <c r="U84" i="1"/>
  <c r="U90" i="1"/>
  <c r="U96" i="1"/>
  <c r="U99" i="1"/>
</calcChain>
</file>

<file path=xl/sharedStrings.xml><?xml version="1.0" encoding="utf-8"?>
<sst xmlns="http://schemas.openxmlformats.org/spreadsheetml/2006/main" count="171" uniqueCount="45">
  <si>
    <t>id</t>
  </si>
  <si>
    <t>orssee-id</t>
  </si>
  <si>
    <t>session_order</t>
  </si>
  <si>
    <t>session1_date</t>
  </si>
  <si>
    <t>session1_time</t>
  </si>
  <si>
    <t>session1_duration</t>
  </si>
  <si>
    <t>session2_date</t>
  </si>
  <si>
    <t>session2_time</t>
  </si>
  <si>
    <t>session2_duration</t>
  </si>
  <si>
    <t>session3_date</t>
  </si>
  <si>
    <t>session3_time</t>
  </si>
  <si>
    <t>session3_duration</t>
  </si>
  <si>
    <t>session4_date</t>
  </si>
  <si>
    <t>session4_time</t>
  </si>
  <si>
    <t>session4_duration</t>
  </si>
  <si>
    <t>total_duration</t>
  </si>
  <si>
    <t>flights_up</t>
  </si>
  <si>
    <t>flights_down</t>
  </si>
  <si>
    <t>stairs_up</t>
  </si>
  <si>
    <t>stairs_down</t>
  </si>
  <si>
    <t>stairs_total</t>
  </si>
  <si>
    <t>session1_start_baseline</t>
  </si>
  <si>
    <t>session1_end_baseline</t>
  </si>
  <si>
    <t>session1_start_activity</t>
  </si>
  <si>
    <t>session1_end_activity</t>
  </si>
  <si>
    <t>session1_start_cooldown</t>
  </si>
  <si>
    <t>session1_end_cooldown</t>
  </si>
  <si>
    <t>session1_start_encoding</t>
  </si>
  <si>
    <t>session1_end_encoding</t>
  </si>
  <si>
    <t>session1_start_retrieval</t>
  </si>
  <si>
    <t>session1_end_retrieval</t>
  </si>
  <si>
    <t>session3_start_baseline</t>
  </si>
  <si>
    <t>session3_end_baseline</t>
  </si>
  <si>
    <t>session3_start_activity</t>
  </si>
  <si>
    <t>session3_end_activity</t>
  </si>
  <si>
    <t>session3_start_cooldown</t>
  </si>
  <si>
    <t>session3_end_cooldown</t>
  </si>
  <si>
    <t>session3_start_encoding</t>
  </si>
  <si>
    <t>session3_end_encoding</t>
  </si>
  <si>
    <t>session3_start_retrieval</t>
  </si>
  <si>
    <t>session3_end_retrieval</t>
  </si>
  <si>
    <t>Rest-PA</t>
  </si>
  <si>
    <t>PA-Rest</t>
  </si>
  <si>
    <t>wörter aus 117</t>
  </si>
  <si>
    <t>falsche Wörter (116) sess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</si>
</sst>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21" fontId="2" fillId="0" borderId="0" xfId="0" applyNumberFormat="1" applyFont="1"/>
    <xf numFmtId="21" fontId="0" fillId="0" borderId="0" xfId="0" applyNumberFormat="1"/>
    <xf numFmtId="21" fontId="0" fillId="0" borderId="0" xfId="0" applyNumberFormat="1" applyAlignment="1">
      <alignment horizontal="right"/>
    </xf>
    <xf numFmtId="46" fontId="0" fillId="0" borderId="0" xfId="0" applyNumberFormat="1"/>
    <xf numFmtId="21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5"/>
  <sheetViews>
    <sheetView tabSelected="1" zoomScaleNormal="100" workbookViewId="0">
      <selection activeCell="B19" sqref="B19"/>
    </sheetView>
  </sheetViews>
  <sheetFormatPr baseColWidth="10" defaultColWidth="9.1640625" defaultRowHeight="15" x14ac:dyDescent="0.2"/>
  <cols>
    <col min="1" max="1" width="7.83203125" customWidth="1"/>
    <col min="2" max="2" width="14.1640625" customWidth="1"/>
    <col min="3" max="3" width="15.5" customWidth="1"/>
    <col min="4" max="5" width="15.1640625" customWidth="1"/>
    <col min="6" max="6" width="17.33203125" style="1" customWidth="1"/>
    <col min="7" max="8" width="15.1640625" customWidth="1"/>
    <col min="9" max="9" width="17.33203125" style="1" customWidth="1"/>
    <col min="10" max="11" width="15.1640625" customWidth="1"/>
    <col min="12" max="12" width="17.33203125" style="1" customWidth="1"/>
    <col min="13" max="14" width="15.1640625" customWidth="1"/>
    <col min="15" max="15" width="17.33203125" style="1" customWidth="1"/>
    <col min="16" max="16" width="13.6640625" customWidth="1"/>
    <col min="17" max="17" width="10.6640625" customWidth="1"/>
    <col min="18" max="18" width="12.5" customWidth="1"/>
    <col min="19" max="19" width="10.6640625" customWidth="1"/>
    <col min="20" max="20" width="11.6640625" customWidth="1"/>
    <col min="21" max="21" width="10.6640625" customWidth="1"/>
    <col min="22" max="22" width="22" customWidth="1"/>
    <col min="23" max="23" width="21.6640625" customWidth="1"/>
    <col min="24" max="24" width="20.83203125" customWidth="1"/>
    <col min="25" max="25" width="20.5" customWidth="1"/>
    <col min="26" max="26" width="22.83203125" customWidth="1"/>
    <col min="27" max="28" width="22.5" customWidth="1"/>
    <col min="29" max="29" width="22.1640625" customWidth="1"/>
    <col min="30" max="30" width="21.5" customWidth="1"/>
    <col min="31" max="31" width="21.1640625" customWidth="1"/>
    <col min="32" max="32" width="22.5" bestFit="1" customWidth="1"/>
    <col min="33" max="33" width="21.83203125" bestFit="1" customWidth="1"/>
    <col min="34" max="34" width="21.33203125" bestFit="1" customWidth="1"/>
    <col min="35" max="35" width="20.5" bestFit="1" customWidth="1"/>
    <col min="36" max="36" width="23.5" bestFit="1" customWidth="1"/>
    <col min="37" max="38" width="23" bestFit="1" customWidth="1"/>
    <col min="39" max="40" width="22.5" bestFit="1" customWidth="1"/>
    <col min="41" max="41" width="21.83203125" bestFit="1" customWidth="1"/>
    <col min="42" max="1025" width="10.6640625" customWidth="1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6">
        <v>101</v>
      </c>
      <c r="B2" s="6"/>
      <c r="C2" s="6" t="s">
        <v>41</v>
      </c>
      <c r="D2" s="7">
        <v>44694</v>
      </c>
      <c r="E2" s="8">
        <v>0.3923611111111111</v>
      </c>
      <c r="F2" s="6">
        <v>105</v>
      </c>
      <c r="G2" s="7">
        <v>44696</v>
      </c>
      <c r="H2" s="8">
        <v>0.82291666666666663</v>
      </c>
      <c r="I2" s="6">
        <v>40</v>
      </c>
      <c r="J2" s="7">
        <v>44732</v>
      </c>
      <c r="K2" s="8">
        <v>0.76041666666666663</v>
      </c>
      <c r="L2" s="6">
        <v>85</v>
      </c>
      <c r="M2" s="7">
        <v>44734</v>
      </c>
      <c r="N2" s="8">
        <v>0.77083333333333337</v>
      </c>
      <c r="O2" s="6">
        <v>35</v>
      </c>
      <c r="P2" s="6">
        <v>265</v>
      </c>
      <c r="Q2" s="6">
        <v>88</v>
      </c>
      <c r="R2" s="6">
        <v>88</v>
      </c>
      <c r="S2" s="6">
        <v>792</v>
      </c>
      <c r="T2" s="6">
        <v>792</v>
      </c>
      <c r="U2" s="6">
        <v>1584</v>
      </c>
      <c r="V2" s="10">
        <v>1.3425925925925925E-3</v>
      </c>
      <c r="W2" s="10">
        <v>4.8148148148148152E-3</v>
      </c>
      <c r="X2" s="9">
        <v>6.3310185185185197E-3</v>
      </c>
      <c r="Y2" s="9">
        <v>1.6747685185185185E-2</v>
      </c>
      <c r="Z2" s="9">
        <v>1.7187499999999998E-2</v>
      </c>
      <c r="AA2" s="9">
        <v>2.0659722222222222E-2</v>
      </c>
      <c r="AB2" s="9">
        <v>2.476851851851852E-2</v>
      </c>
      <c r="AC2" s="9">
        <v>3.8541666666666669E-2</v>
      </c>
      <c r="AD2" s="9">
        <v>4.0497685185185185E-2</v>
      </c>
      <c r="AE2" s="9">
        <v>4.4085648148148145E-2</v>
      </c>
      <c r="AF2" s="9">
        <v>6.9444444444444447E-4</v>
      </c>
      <c r="AG2" s="9">
        <v>4.1666666666666666E-3</v>
      </c>
      <c r="AH2" s="9">
        <v>5.9722222222222225E-3</v>
      </c>
      <c r="AI2" s="9">
        <v>1.638888888888889E-2</v>
      </c>
      <c r="AJ2" s="9">
        <v>1.7071759259259259E-2</v>
      </c>
      <c r="AK2" s="9">
        <v>2.0543981481481479E-2</v>
      </c>
      <c r="AL2" s="9">
        <v>2.4513888888888887E-2</v>
      </c>
      <c r="AM2" s="9">
        <v>3.6099537037037034E-2</v>
      </c>
      <c r="AN2" s="9">
        <v>3.7013888888888888E-2</v>
      </c>
      <c r="AO2" s="9">
        <v>3.9467592592592596E-2</v>
      </c>
    </row>
    <row r="3" spans="1:41" x14ac:dyDescent="0.2">
      <c r="A3">
        <v>102</v>
      </c>
      <c r="C3" t="s">
        <v>42</v>
      </c>
      <c r="D3" s="4">
        <v>44831</v>
      </c>
      <c r="E3" s="5">
        <v>0.55555555555555558</v>
      </c>
      <c r="F3" s="1">
        <v>95</v>
      </c>
      <c r="G3" s="4">
        <v>44833</v>
      </c>
      <c r="H3" s="5">
        <v>0.55555555555555558</v>
      </c>
      <c r="I3" s="1">
        <v>30</v>
      </c>
      <c r="J3" s="4">
        <v>44851</v>
      </c>
      <c r="K3" s="5">
        <v>0.55555555555555558</v>
      </c>
      <c r="L3" s="1">
        <v>70</v>
      </c>
      <c r="M3" s="4">
        <v>44853</v>
      </c>
      <c r="N3" s="5">
        <v>0.45833333333333331</v>
      </c>
      <c r="O3" s="1">
        <v>30</v>
      </c>
      <c r="P3" s="1">
        <f t="shared" ref="P3:P28" si="0">F3+I3+L3+O3</f>
        <v>225</v>
      </c>
      <c r="Q3">
        <v>48</v>
      </c>
      <c r="R3">
        <v>48</v>
      </c>
      <c r="S3">
        <f>Q3*16</f>
        <v>768</v>
      </c>
      <c r="T3">
        <f>R3*16</f>
        <v>768</v>
      </c>
      <c r="U3">
        <f t="shared" ref="U3:U28" si="1">S3+T3</f>
        <v>1536</v>
      </c>
      <c r="V3" s="10">
        <v>1.1574074074074073E-4</v>
      </c>
      <c r="W3" s="10">
        <v>3.5879629629629629E-3</v>
      </c>
      <c r="X3" s="10">
        <v>5.5671296296296302E-3</v>
      </c>
      <c r="Y3" s="11">
        <v>1.5983796296296295E-2</v>
      </c>
      <c r="Z3" s="10">
        <v>1.6249999999999997E-2</v>
      </c>
      <c r="AA3" s="10">
        <v>1.9722222222222221E-2</v>
      </c>
      <c r="AB3" s="10">
        <v>2.5694444444444447E-2</v>
      </c>
      <c r="AC3" s="10">
        <v>4.4791666666666667E-2</v>
      </c>
      <c r="AD3" s="10">
        <v>4.5914351851851852E-2</v>
      </c>
      <c r="AE3" s="10">
        <v>5.0115740740740738E-2</v>
      </c>
      <c r="AF3" s="10">
        <v>1.1574074074074073E-4</v>
      </c>
      <c r="AG3" s="10">
        <v>3.5879629629629629E-3</v>
      </c>
      <c r="AH3" s="10">
        <v>4.0509259259259257E-3</v>
      </c>
      <c r="AI3" s="10">
        <v>1.4467592592592593E-2</v>
      </c>
      <c r="AJ3" s="10">
        <v>1.4583333333333332E-2</v>
      </c>
      <c r="AK3" s="10">
        <v>1.8055555555555557E-2</v>
      </c>
      <c r="AL3" s="10">
        <v>1.8402777777777778E-2</v>
      </c>
      <c r="AM3" s="10">
        <v>3.3217592592592597E-2</v>
      </c>
      <c r="AN3" s="10">
        <v>3.4722222222222224E-2</v>
      </c>
      <c r="AO3" s="10">
        <v>3.7384259259259263E-2</v>
      </c>
    </row>
    <row r="4" spans="1:41" x14ac:dyDescent="0.2">
      <c r="A4">
        <v>103</v>
      </c>
      <c r="C4" t="s">
        <v>41</v>
      </c>
      <c r="D4" s="4">
        <v>44831</v>
      </c>
      <c r="E4" s="5">
        <v>0.65625</v>
      </c>
      <c r="F4" s="1">
        <v>105</v>
      </c>
      <c r="G4" s="4">
        <v>44833</v>
      </c>
      <c r="H4" s="5">
        <v>0.67708333333333337</v>
      </c>
      <c r="I4" s="1">
        <v>30</v>
      </c>
      <c r="J4" s="4">
        <v>44859</v>
      </c>
      <c r="K4" s="5">
        <v>0.71875</v>
      </c>
      <c r="M4" s="4"/>
      <c r="P4" s="1">
        <f t="shared" si="0"/>
        <v>135</v>
      </c>
      <c r="Q4">
        <v>0</v>
      </c>
      <c r="R4">
        <v>0</v>
      </c>
      <c r="S4">
        <f>Q4*16</f>
        <v>0</v>
      </c>
      <c r="T4">
        <f>R4*16</f>
        <v>0</v>
      </c>
      <c r="U4">
        <f t="shared" si="1"/>
        <v>0</v>
      </c>
      <c r="V4" s="10">
        <v>0</v>
      </c>
      <c r="W4" s="10">
        <v>3.472222222222222E-3</v>
      </c>
      <c r="X4" s="10">
        <v>4.9305555555555552E-3</v>
      </c>
      <c r="Y4" s="10">
        <v>1.5347222222222222E-2</v>
      </c>
      <c r="Z4" s="10">
        <v>1.5625E-2</v>
      </c>
      <c r="AA4" s="10">
        <v>1.909722222222222E-2</v>
      </c>
      <c r="AB4" s="10">
        <v>2.5983796296296297E-2</v>
      </c>
      <c r="AC4" s="5">
        <v>5.2650462962962961E-2</v>
      </c>
      <c r="AD4" s="10">
        <v>5.3437499999999999E-2</v>
      </c>
      <c r="AE4" s="10">
        <v>5.7638888888888885E-2</v>
      </c>
      <c r="AF4" s="10">
        <v>1.7361111111111112E-4</v>
      </c>
      <c r="AG4" s="10">
        <v>3.645833333333333E-3</v>
      </c>
      <c r="AH4" s="10">
        <v>5.0347222222222225E-3</v>
      </c>
      <c r="AI4" s="10">
        <v>1.545138888888889E-2</v>
      </c>
      <c r="AJ4" s="5">
        <v>1.6145833333333335E-2</v>
      </c>
      <c r="AK4" s="10">
        <v>1.9618055555555555E-2</v>
      </c>
      <c r="AL4" s="10">
        <v>2.210648148148148E-2</v>
      </c>
      <c r="AM4" s="10"/>
      <c r="AN4" s="10"/>
      <c r="AO4" s="10"/>
    </row>
    <row r="5" spans="1:41" x14ac:dyDescent="0.2">
      <c r="A5">
        <v>104</v>
      </c>
      <c r="C5" t="s">
        <v>42</v>
      </c>
      <c r="D5" s="4">
        <v>44831</v>
      </c>
      <c r="E5" s="5">
        <v>0.72222222222222221</v>
      </c>
      <c r="F5" s="1">
        <v>100</v>
      </c>
      <c r="G5" s="4">
        <v>44833</v>
      </c>
      <c r="H5" s="5">
        <v>0.71875</v>
      </c>
      <c r="I5" s="1">
        <v>20</v>
      </c>
      <c r="J5" s="4">
        <v>44852</v>
      </c>
      <c r="K5" s="5">
        <v>0.71875</v>
      </c>
      <c r="L5" s="1">
        <v>90</v>
      </c>
      <c r="M5" s="4">
        <v>44854</v>
      </c>
      <c r="N5" s="5">
        <v>0.71875</v>
      </c>
      <c r="O5" s="1">
        <v>30</v>
      </c>
      <c r="P5" s="1">
        <f t="shared" si="0"/>
        <v>240</v>
      </c>
      <c r="Q5">
        <v>38</v>
      </c>
      <c r="R5">
        <v>38</v>
      </c>
      <c r="S5">
        <f t="shared" ref="S5:T28" si="2">Q5*16</f>
        <v>608</v>
      </c>
      <c r="T5">
        <f t="shared" si="2"/>
        <v>608</v>
      </c>
      <c r="U5">
        <f t="shared" si="1"/>
        <v>1216</v>
      </c>
      <c r="V5" s="10">
        <v>1.1574074074074073E-4</v>
      </c>
      <c r="W5" s="10">
        <v>3.5879629629629629E-3</v>
      </c>
      <c r="X5" s="10">
        <v>4.8611111111111112E-3</v>
      </c>
      <c r="Y5" s="10">
        <v>1.5277777777777777E-2</v>
      </c>
      <c r="Z5" s="10">
        <v>1.5740740740740743E-2</v>
      </c>
      <c r="AA5" s="10">
        <v>1.9212962962962963E-2</v>
      </c>
      <c r="AB5" s="10">
        <v>2.3078703703703702E-2</v>
      </c>
      <c r="AC5" s="10">
        <v>4.7222222222222221E-2</v>
      </c>
      <c r="AD5" s="5">
        <v>4.8576388888888884E-2</v>
      </c>
      <c r="AE5" s="10">
        <v>5.3819444444444448E-2</v>
      </c>
      <c r="AF5" s="10">
        <v>1.1574074074074073E-4</v>
      </c>
      <c r="AG5" s="10">
        <v>3.5879629629629629E-3</v>
      </c>
      <c r="AH5" s="10">
        <v>3.7615740740740739E-3</v>
      </c>
      <c r="AI5" s="10">
        <v>1.4178240740740741E-2</v>
      </c>
      <c r="AJ5" s="5">
        <v>1.4236111111111111E-2</v>
      </c>
      <c r="AK5" s="10">
        <v>1.7476851851851851E-2</v>
      </c>
      <c r="AL5" s="10">
        <v>1.8402777777777778E-2</v>
      </c>
      <c r="AM5" s="10">
        <v>4.3055555555555562E-2</v>
      </c>
      <c r="AN5" s="10">
        <v>4.4270833333333336E-2</v>
      </c>
      <c r="AO5" s="10">
        <v>4.7222222222222221E-2</v>
      </c>
    </row>
    <row r="6" spans="1:41" x14ac:dyDescent="0.2">
      <c r="A6">
        <v>105</v>
      </c>
      <c r="C6" t="s">
        <v>41</v>
      </c>
      <c r="D6" s="4">
        <v>44934</v>
      </c>
      <c r="E6" s="5">
        <v>0.44097222222222227</v>
      </c>
      <c r="F6" s="1">
        <v>90</v>
      </c>
      <c r="G6" s="4">
        <v>44936</v>
      </c>
      <c r="H6" s="5">
        <v>0.90277777777777779</v>
      </c>
      <c r="I6" s="1">
        <v>10</v>
      </c>
      <c r="J6" s="4">
        <v>44566</v>
      </c>
      <c r="K6" s="5">
        <v>0.4375</v>
      </c>
      <c r="L6" s="1">
        <v>95</v>
      </c>
      <c r="M6" s="4">
        <v>44963</v>
      </c>
      <c r="N6" s="5">
        <v>0.95833333333333337</v>
      </c>
      <c r="O6" s="1">
        <v>15</v>
      </c>
      <c r="P6" s="1">
        <f t="shared" si="0"/>
        <v>210</v>
      </c>
      <c r="Q6" s="1">
        <v>32</v>
      </c>
      <c r="R6" s="1">
        <v>32</v>
      </c>
      <c r="S6">
        <f t="shared" si="2"/>
        <v>512</v>
      </c>
      <c r="T6">
        <f t="shared" si="2"/>
        <v>512</v>
      </c>
      <c r="U6">
        <f t="shared" si="1"/>
        <v>1024</v>
      </c>
      <c r="V6" s="10">
        <v>0</v>
      </c>
      <c r="W6" s="10">
        <v>3.472222222222222E-3</v>
      </c>
      <c r="X6" s="10">
        <v>3.5879629629629629E-3</v>
      </c>
      <c r="Y6" s="10">
        <v>1.4004629629629631E-2</v>
      </c>
      <c r="Z6" s="10">
        <v>1.40625E-2</v>
      </c>
      <c r="AA6" s="10">
        <v>1.7534722222222222E-2</v>
      </c>
      <c r="AB6" s="10">
        <v>1.8865740740740742E-2</v>
      </c>
      <c r="AC6" s="12">
        <v>4.0335648148148148E-2</v>
      </c>
      <c r="AD6" s="12">
        <v>4.1087962962962958E-2</v>
      </c>
      <c r="AE6" s="10">
        <v>4.5486111111111109E-2</v>
      </c>
      <c r="AF6" s="10">
        <v>0</v>
      </c>
      <c r="AG6" s="10">
        <v>3.472222222222222E-3</v>
      </c>
      <c r="AH6" s="10">
        <v>5.4398148148148149E-3</v>
      </c>
      <c r="AI6" s="10">
        <v>1.5856481481481482E-2</v>
      </c>
      <c r="AJ6" s="10">
        <v>1.6087962962962964E-2</v>
      </c>
      <c r="AK6" s="10">
        <v>1.9560185185185184E-2</v>
      </c>
      <c r="AL6" s="10">
        <v>2.0486111111111111E-2</v>
      </c>
      <c r="AM6" s="12">
        <v>2.4513888888888888</v>
      </c>
      <c r="AN6" s="10">
        <v>4.1782407407407407E-2</v>
      </c>
      <c r="AO6" s="10">
        <v>4.5023148148148145E-2</v>
      </c>
    </row>
    <row r="7" spans="1:41" x14ac:dyDescent="0.2">
      <c r="A7">
        <v>106</v>
      </c>
      <c r="C7" t="s">
        <v>42</v>
      </c>
      <c r="D7" s="4">
        <v>44940</v>
      </c>
      <c r="E7" s="5">
        <v>0.47916666666666669</v>
      </c>
      <c r="F7" s="1">
        <v>85</v>
      </c>
      <c r="G7" s="4">
        <v>44942</v>
      </c>
      <c r="H7" s="5">
        <v>0.52430555555555558</v>
      </c>
      <c r="I7" s="1">
        <v>10</v>
      </c>
      <c r="J7" s="4">
        <v>44954</v>
      </c>
      <c r="K7" s="5">
        <v>0.71875</v>
      </c>
      <c r="L7" s="1">
        <v>85</v>
      </c>
      <c r="M7" s="4">
        <v>44956</v>
      </c>
      <c r="N7" s="5">
        <v>0.47916666666666669</v>
      </c>
      <c r="O7" s="1">
        <v>15</v>
      </c>
      <c r="P7" s="1">
        <f t="shared" si="0"/>
        <v>195</v>
      </c>
      <c r="Q7">
        <v>36</v>
      </c>
      <c r="R7">
        <v>36</v>
      </c>
      <c r="S7">
        <f t="shared" si="2"/>
        <v>576</v>
      </c>
      <c r="T7">
        <f t="shared" si="2"/>
        <v>576</v>
      </c>
      <c r="U7">
        <f t="shared" si="1"/>
        <v>1152</v>
      </c>
      <c r="V7" s="10">
        <v>3.4722222222222224E-4</v>
      </c>
      <c r="W7" s="10">
        <v>3.8194444444444443E-3</v>
      </c>
      <c r="X7" s="10">
        <v>6.6550925925925935E-3</v>
      </c>
      <c r="Y7" s="10">
        <v>1.7071759259259259E-2</v>
      </c>
      <c r="Z7" s="10">
        <v>1.7592592592592594E-2</v>
      </c>
      <c r="AA7" s="10">
        <v>2.1064814814814814E-2</v>
      </c>
      <c r="AB7" s="10">
        <v>2.2222222222222223E-2</v>
      </c>
      <c r="AC7" s="10">
        <v>3.5995370370370372E-2</v>
      </c>
      <c r="AD7" s="10">
        <v>3.6921296296296292E-2</v>
      </c>
      <c r="AE7" s="10">
        <v>3.9548611111111111E-2</v>
      </c>
      <c r="AF7" s="10">
        <v>0</v>
      </c>
      <c r="AG7" s="10">
        <v>3.472222222222222E-3</v>
      </c>
      <c r="AH7" s="10">
        <v>4.2824074074074075E-3</v>
      </c>
      <c r="AI7" s="10">
        <v>1.4699074074074074E-2</v>
      </c>
      <c r="AJ7" s="10">
        <v>1.4699074074074074E-2</v>
      </c>
      <c r="AK7" s="10">
        <v>1.8171296296296297E-2</v>
      </c>
      <c r="AL7" s="10">
        <v>1.909722222222222E-2</v>
      </c>
      <c r="AM7" s="10">
        <v>3.4178240740740738E-2</v>
      </c>
      <c r="AN7" s="10">
        <v>3.4722222222222224E-2</v>
      </c>
      <c r="AO7" s="10">
        <v>3.7152777777777778E-2</v>
      </c>
    </row>
    <row r="8" spans="1:41" x14ac:dyDescent="0.2">
      <c r="A8">
        <v>107</v>
      </c>
      <c r="C8" t="s">
        <v>41</v>
      </c>
      <c r="D8" s="4">
        <v>44946</v>
      </c>
      <c r="E8" s="5">
        <v>0.67013888888888884</v>
      </c>
      <c r="F8" s="1">
        <v>95</v>
      </c>
      <c r="G8" s="4">
        <v>44948</v>
      </c>
      <c r="H8" s="5">
        <v>0.75694444444444453</v>
      </c>
      <c r="I8" s="1">
        <v>20</v>
      </c>
      <c r="J8" s="4">
        <v>44967</v>
      </c>
      <c r="K8" s="5">
        <v>0.8125</v>
      </c>
      <c r="L8" s="1">
        <v>120</v>
      </c>
      <c r="M8" s="4">
        <v>44969</v>
      </c>
      <c r="N8" s="5">
        <v>0.75</v>
      </c>
      <c r="O8" s="1">
        <v>15</v>
      </c>
      <c r="P8" s="1">
        <f t="shared" si="0"/>
        <v>250</v>
      </c>
      <c r="Q8">
        <v>45</v>
      </c>
      <c r="R8">
        <v>45</v>
      </c>
      <c r="S8">
        <f>Q8*17</f>
        <v>765</v>
      </c>
      <c r="T8">
        <f>R8*17</f>
        <v>765</v>
      </c>
      <c r="U8">
        <f t="shared" si="1"/>
        <v>1530</v>
      </c>
      <c r="V8" s="10">
        <v>1.1574074074074073E-4</v>
      </c>
      <c r="W8" s="10">
        <v>3.5879629629629629E-3</v>
      </c>
      <c r="X8" s="10">
        <v>3.645833333333333E-3</v>
      </c>
      <c r="Y8" s="10">
        <v>1.40625E-2</v>
      </c>
      <c r="Z8" s="10">
        <v>1.40625E-2</v>
      </c>
      <c r="AA8" s="10">
        <v>1.7534722222222222E-2</v>
      </c>
      <c r="AB8" s="10">
        <v>2.119212962962963E-2</v>
      </c>
      <c r="AC8" s="10">
        <v>4.8148148148148141E-2</v>
      </c>
      <c r="AD8" s="10">
        <v>4.9131944444444443E-2</v>
      </c>
      <c r="AE8" s="10">
        <v>5.486111111111111E-2</v>
      </c>
      <c r="AF8" s="10">
        <v>0</v>
      </c>
      <c r="AG8" s="10">
        <v>3.472222222222222E-3</v>
      </c>
      <c r="AH8" s="10">
        <v>4.2824074074074075E-3</v>
      </c>
      <c r="AI8" s="10">
        <v>1.4699074074074074E-2</v>
      </c>
      <c r="AJ8" s="10">
        <v>1.539351851851852E-2</v>
      </c>
      <c r="AK8" s="10">
        <v>1.8865740740740742E-2</v>
      </c>
      <c r="AL8" s="10">
        <v>1.9675925925925927E-2</v>
      </c>
      <c r="AM8" s="10">
        <v>5.4282407407407411E-2</v>
      </c>
      <c r="AN8" s="10">
        <v>5.4976851851851853E-2</v>
      </c>
      <c r="AO8" s="10">
        <v>5.9618055555555556E-2</v>
      </c>
    </row>
    <row r="9" spans="1:41" x14ac:dyDescent="0.2">
      <c r="A9">
        <v>108</v>
      </c>
      <c r="C9" t="s">
        <v>42</v>
      </c>
      <c r="D9" s="4">
        <v>44946</v>
      </c>
      <c r="E9" s="5">
        <v>0.73611111111111116</v>
      </c>
      <c r="F9" s="1">
        <v>100</v>
      </c>
      <c r="G9" s="4">
        <v>44948</v>
      </c>
      <c r="H9" s="5">
        <v>0.75694444444444453</v>
      </c>
      <c r="I9" s="1">
        <v>20</v>
      </c>
      <c r="J9" s="4">
        <v>45003</v>
      </c>
      <c r="K9" s="5">
        <v>0.45833333333333331</v>
      </c>
      <c r="L9" s="1">
        <v>85</v>
      </c>
      <c r="M9" s="4">
        <v>45005</v>
      </c>
      <c r="N9" s="5">
        <v>0.77083333333333337</v>
      </c>
      <c r="O9" s="1">
        <v>15</v>
      </c>
      <c r="P9" s="1">
        <f t="shared" si="0"/>
        <v>220</v>
      </c>
      <c r="Q9">
        <v>40</v>
      </c>
      <c r="R9">
        <v>40</v>
      </c>
      <c r="S9">
        <f>Q9*20</f>
        <v>800</v>
      </c>
      <c r="T9">
        <f>R9*17</f>
        <v>680</v>
      </c>
      <c r="U9">
        <f>S9+T9</f>
        <v>1480</v>
      </c>
      <c r="V9" s="10">
        <v>0</v>
      </c>
      <c r="W9" s="10">
        <v>3.472222222222222E-3</v>
      </c>
      <c r="X9" s="10">
        <v>4.8611111111111112E-3</v>
      </c>
      <c r="Y9" s="10">
        <v>1.5277777777777777E-2</v>
      </c>
      <c r="Z9" s="10">
        <v>1.539351851851852E-2</v>
      </c>
      <c r="AA9" s="10">
        <v>1.8865740740740742E-2</v>
      </c>
      <c r="AB9" s="10">
        <v>2.1527777777777781E-2</v>
      </c>
      <c r="AC9" s="10">
        <v>5.4398148148148147E-2</v>
      </c>
      <c r="AD9" s="10">
        <v>5.5671296296296302E-2</v>
      </c>
      <c r="AE9" s="10">
        <v>6.1805555555555558E-2</v>
      </c>
      <c r="AF9" s="10">
        <v>0</v>
      </c>
      <c r="AG9" s="10">
        <v>3.472222222222222E-3</v>
      </c>
      <c r="AH9" s="10">
        <v>3.7037037037037034E-3</v>
      </c>
      <c r="AI9" s="10">
        <v>1.4120370370370368E-2</v>
      </c>
      <c r="AJ9" s="10">
        <v>1.4120370370370368E-2</v>
      </c>
      <c r="AK9" s="10">
        <v>1.7592592592592594E-2</v>
      </c>
      <c r="AL9" s="10">
        <v>1.8055555555555557E-2</v>
      </c>
      <c r="AM9" s="12">
        <v>4.0740740740740737E-2</v>
      </c>
      <c r="AN9" s="10">
        <v>4.1550925925925929E-2</v>
      </c>
      <c r="AO9" s="10">
        <v>4.5370370370370366E-2</v>
      </c>
    </row>
    <row r="10" spans="1:41" x14ac:dyDescent="0.2">
      <c r="A10">
        <v>109</v>
      </c>
      <c r="C10" t="s">
        <v>41</v>
      </c>
      <c r="D10" s="4">
        <v>44946</v>
      </c>
      <c r="E10" s="5">
        <v>0.80555555555555547</v>
      </c>
      <c r="F10" s="1">
        <v>90</v>
      </c>
      <c r="G10" s="4">
        <v>44948</v>
      </c>
      <c r="H10" s="5">
        <v>0.82986111111111116</v>
      </c>
      <c r="I10" s="1">
        <v>15</v>
      </c>
      <c r="J10" s="4">
        <v>45010</v>
      </c>
      <c r="K10" s="5">
        <v>0.48958333333333331</v>
      </c>
      <c r="L10" s="1">
        <v>70</v>
      </c>
      <c r="M10" s="4">
        <v>45012</v>
      </c>
      <c r="N10" s="5">
        <v>0.75</v>
      </c>
      <c r="O10" s="1">
        <v>15</v>
      </c>
      <c r="P10" s="1">
        <f t="shared" si="0"/>
        <v>190</v>
      </c>
      <c r="Q10">
        <v>39</v>
      </c>
      <c r="R10">
        <v>39</v>
      </c>
      <c r="S10">
        <f>Q10*20</f>
        <v>780</v>
      </c>
      <c r="T10">
        <f>R10*20</f>
        <v>780</v>
      </c>
      <c r="U10">
        <f>S10+T10</f>
        <v>1560</v>
      </c>
      <c r="V10" s="10">
        <v>0</v>
      </c>
      <c r="W10" s="10">
        <v>3.472222222222222E-3</v>
      </c>
      <c r="X10" s="10">
        <v>3.5879629629629629E-3</v>
      </c>
      <c r="Y10" s="10">
        <v>1.4004629629629631E-2</v>
      </c>
      <c r="Z10" s="10">
        <v>1.4120370370370368E-2</v>
      </c>
      <c r="AA10" s="10">
        <v>1.7592592592592594E-2</v>
      </c>
      <c r="AB10" s="10">
        <v>2.0023148148148148E-2</v>
      </c>
      <c r="AC10" s="10">
        <v>4.2592592592592592E-2</v>
      </c>
      <c r="AD10" s="10">
        <v>4.3819444444444446E-2</v>
      </c>
      <c r="AE10" s="10">
        <v>4.809027777777778E-2</v>
      </c>
      <c r="AF10" s="10">
        <v>0</v>
      </c>
      <c r="AG10" s="10">
        <v>3.472222222222222E-3</v>
      </c>
      <c r="AH10" s="10">
        <v>3.5879629629629629E-3</v>
      </c>
      <c r="AI10" s="10">
        <v>1.4004629629629631E-2</v>
      </c>
      <c r="AJ10" s="10">
        <v>1.4120370370370368E-2</v>
      </c>
      <c r="AK10" s="10">
        <v>1.7592592592592594E-2</v>
      </c>
      <c r="AL10" s="10">
        <v>1.8055555555555557E-2</v>
      </c>
      <c r="AM10" s="10">
        <v>3.1944444444444449E-2</v>
      </c>
      <c r="AN10" s="10">
        <v>3.2986111111111112E-2</v>
      </c>
      <c r="AO10" s="10">
        <v>3.5532407407407408E-2</v>
      </c>
    </row>
    <row r="11" spans="1:41" x14ac:dyDescent="0.2">
      <c r="A11">
        <v>110</v>
      </c>
      <c r="C11" t="s">
        <v>42</v>
      </c>
      <c r="D11" s="4">
        <v>44959</v>
      </c>
      <c r="E11" s="5">
        <v>0.59375</v>
      </c>
      <c r="F11" s="1">
        <v>100</v>
      </c>
      <c r="G11" s="4">
        <v>44962</v>
      </c>
      <c r="H11" s="5">
        <v>0.5</v>
      </c>
      <c r="I11" s="1">
        <v>10</v>
      </c>
      <c r="J11" s="4">
        <v>44987</v>
      </c>
      <c r="K11" s="5">
        <v>0.54861111111111105</v>
      </c>
      <c r="L11" s="1">
        <v>90</v>
      </c>
      <c r="M11" s="4">
        <v>44989</v>
      </c>
      <c r="N11" s="5">
        <v>0.8125</v>
      </c>
      <c r="O11" s="1">
        <v>15</v>
      </c>
      <c r="P11" s="1">
        <f t="shared" si="0"/>
        <v>215</v>
      </c>
      <c r="Q11">
        <v>47</v>
      </c>
      <c r="R11">
        <v>47</v>
      </c>
      <c r="S11">
        <f t="shared" si="2"/>
        <v>752</v>
      </c>
      <c r="T11">
        <f t="shared" si="2"/>
        <v>752</v>
      </c>
      <c r="U11">
        <f t="shared" si="1"/>
        <v>1504</v>
      </c>
      <c r="V11" s="10">
        <v>0</v>
      </c>
      <c r="W11" s="10">
        <v>3.472222222222222E-3</v>
      </c>
      <c r="X11" s="10">
        <v>4.6296296296296302E-3</v>
      </c>
      <c r="Y11" s="10">
        <v>1.5046296296296295E-2</v>
      </c>
      <c r="Z11" s="10">
        <v>1.5162037037037036E-2</v>
      </c>
      <c r="AA11" s="10">
        <v>1.8634259259259257E-2</v>
      </c>
      <c r="AB11" s="10">
        <v>1.9953703703703706E-2</v>
      </c>
      <c r="AC11" s="10">
        <v>3.6122685185185181E-2</v>
      </c>
      <c r="AD11" s="10">
        <v>3.6805555555555557E-2</v>
      </c>
      <c r="AE11" s="10">
        <v>4.0983796296296296E-2</v>
      </c>
      <c r="AF11" s="10">
        <v>0</v>
      </c>
      <c r="AG11" s="10">
        <v>3.472222222222222E-3</v>
      </c>
      <c r="AH11" s="10">
        <v>3.5879629629629629E-3</v>
      </c>
      <c r="AI11" s="10">
        <v>1.4004629629629631E-2</v>
      </c>
      <c r="AJ11" s="10">
        <v>1.4004629629629631E-2</v>
      </c>
      <c r="AK11" s="10">
        <v>1.7476851851851851E-2</v>
      </c>
      <c r="AL11" s="10">
        <v>1.9560185185185184E-2</v>
      </c>
      <c r="AM11" s="10">
        <v>4.1666666666666664E-2</v>
      </c>
      <c r="AN11" s="10">
        <v>4.3055555555555562E-2</v>
      </c>
      <c r="AO11" s="10">
        <v>4.6527777777777779E-2</v>
      </c>
    </row>
    <row r="12" spans="1:41" x14ac:dyDescent="0.2">
      <c r="A12">
        <v>111</v>
      </c>
      <c r="C12" t="s">
        <v>41</v>
      </c>
      <c r="D12" s="4">
        <v>44965</v>
      </c>
      <c r="E12" s="5">
        <v>0.63541666666666663</v>
      </c>
      <c r="F12" s="1">
        <v>145</v>
      </c>
      <c r="P12" s="1">
        <f t="shared" si="0"/>
        <v>145</v>
      </c>
      <c r="S12">
        <f t="shared" si="2"/>
        <v>0</v>
      </c>
      <c r="T12">
        <f t="shared" si="2"/>
        <v>0</v>
      </c>
      <c r="U12">
        <f t="shared" si="1"/>
        <v>0</v>
      </c>
      <c r="V12" s="10">
        <v>0</v>
      </c>
      <c r="W12" s="10">
        <v>3.472222222222222E-3</v>
      </c>
      <c r="X12" s="10">
        <v>3.5879629629629629E-3</v>
      </c>
      <c r="Y12" s="10">
        <v>1.4004629629629631E-2</v>
      </c>
      <c r="Z12" s="10">
        <v>1.4120370370370368E-2</v>
      </c>
      <c r="AA12" s="10">
        <v>1.7592592592592594E-2</v>
      </c>
      <c r="AB12" s="10">
        <v>1.7939814814814815E-2</v>
      </c>
      <c r="AC12" s="10">
        <v>3.8541666666666669E-2</v>
      </c>
      <c r="AD12" s="10">
        <v>3.9293981481481485E-2</v>
      </c>
      <c r="AE12" s="10">
        <v>4.2361111111111106E-2</v>
      </c>
    </row>
    <row r="13" spans="1:41" x14ac:dyDescent="0.2">
      <c r="A13">
        <v>112</v>
      </c>
      <c r="C13" t="s">
        <v>42</v>
      </c>
      <c r="D13" s="4">
        <v>44965</v>
      </c>
      <c r="E13" s="5">
        <v>0.72916666666666663</v>
      </c>
      <c r="F13" s="1">
        <v>90</v>
      </c>
      <c r="G13" s="4">
        <v>44966</v>
      </c>
      <c r="H13" s="5">
        <v>0.72222222222222221</v>
      </c>
      <c r="I13" s="1">
        <v>15</v>
      </c>
      <c r="J13" s="4">
        <v>45004</v>
      </c>
      <c r="K13" s="5">
        <v>0.72569444444444453</v>
      </c>
      <c r="L13" s="1">
        <v>70</v>
      </c>
      <c r="M13" s="4">
        <v>45006</v>
      </c>
      <c r="N13" s="5">
        <v>0.75</v>
      </c>
      <c r="O13" s="1">
        <v>10</v>
      </c>
      <c r="P13" s="1">
        <f t="shared" si="0"/>
        <v>185</v>
      </c>
      <c r="Q13">
        <v>46</v>
      </c>
      <c r="R13">
        <v>46</v>
      </c>
      <c r="S13">
        <f>Q13*14</f>
        <v>644</v>
      </c>
      <c r="T13">
        <f>R13*14</f>
        <v>644</v>
      </c>
      <c r="U13">
        <f t="shared" si="1"/>
        <v>1288</v>
      </c>
      <c r="V13" s="10">
        <v>0</v>
      </c>
      <c r="W13" s="10">
        <v>3.472222222222222E-3</v>
      </c>
      <c r="X13" s="10">
        <v>4.3981481481481484E-3</v>
      </c>
      <c r="Y13" s="10">
        <v>1.4814814814814814E-2</v>
      </c>
      <c r="Z13" s="10">
        <v>1.4930555555555556E-2</v>
      </c>
      <c r="AA13" s="10">
        <v>1.8402777777777778E-2</v>
      </c>
      <c r="AB13" s="10">
        <v>1.909722222222222E-2</v>
      </c>
      <c r="AC13" s="10">
        <v>3.5069444444444445E-2</v>
      </c>
      <c r="AD13" s="10">
        <v>3.5995370370370372E-2</v>
      </c>
      <c r="AE13" s="10">
        <v>3.9004629629629632E-2</v>
      </c>
      <c r="AF13" s="10">
        <v>0</v>
      </c>
      <c r="AG13" s="10">
        <v>3.472222222222222E-3</v>
      </c>
      <c r="AH13" s="10">
        <v>3.472222222222222E-3</v>
      </c>
      <c r="AI13" s="10">
        <v>1.3888888888888888E-2</v>
      </c>
      <c r="AJ13" s="10">
        <v>1.3888888888888888E-2</v>
      </c>
      <c r="AK13" s="10">
        <v>1.7361111111111112E-2</v>
      </c>
      <c r="AL13" s="10">
        <v>1.8749999999999999E-2</v>
      </c>
      <c r="AM13" s="10">
        <v>3.0555555555555555E-2</v>
      </c>
      <c r="AN13" s="10">
        <v>3.1481481481481485E-2</v>
      </c>
      <c r="AO13" s="10">
        <v>3.4456018518518518E-2</v>
      </c>
    </row>
    <row r="14" spans="1:41" x14ac:dyDescent="0.2">
      <c r="A14">
        <v>113</v>
      </c>
      <c r="C14" t="s">
        <v>41</v>
      </c>
      <c r="D14" s="4">
        <v>44966</v>
      </c>
      <c r="E14" s="5">
        <v>0.54166666666666663</v>
      </c>
      <c r="F14" s="1">
        <v>85</v>
      </c>
      <c r="G14" s="4">
        <v>44968</v>
      </c>
      <c r="H14" s="5">
        <v>0.71875</v>
      </c>
      <c r="I14" s="1">
        <v>20</v>
      </c>
      <c r="J14" s="4">
        <v>44994</v>
      </c>
      <c r="K14" s="5">
        <v>0.54166666666666663</v>
      </c>
      <c r="L14" s="1">
        <v>80</v>
      </c>
      <c r="M14" s="4">
        <v>44996</v>
      </c>
      <c r="N14" s="5">
        <v>0.6875</v>
      </c>
      <c r="O14" s="1">
        <v>15</v>
      </c>
      <c r="P14" s="1">
        <f t="shared" si="0"/>
        <v>200</v>
      </c>
      <c r="Q14">
        <v>45</v>
      </c>
      <c r="R14">
        <v>45</v>
      </c>
      <c r="S14">
        <f t="shared" si="2"/>
        <v>720</v>
      </c>
      <c r="T14">
        <f t="shared" si="2"/>
        <v>720</v>
      </c>
      <c r="U14">
        <f t="shared" si="1"/>
        <v>1440</v>
      </c>
      <c r="V14" s="10">
        <v>0</v>
      </c>
      <c r="W14" s="10">
        <v>3.472222222222222E-3</v>
      </c>
      <c r="X14" s="10">
        <v>4.2824074074074075E-3</v>
      </c>
      <c r="Y14" s="10">
        <v>1.4699074074074074E-2</v>
      </c>
      <c r="Z14" s="10">
        <v>1.4699074074074074E-2</v>
      </c>
      <c r="AA14" s="10">
        <v>1.8171296296296297E-2</v>
      </c>
      <c r="AB14" s="10">
        <v>2.1527777777777781E-2</v>
      </c>
      <c r="AC14" s="10">
        <v>3.5300925925925923E-2</v>
      </c>
      <c r="AD14" s="10">
        <v>3.5879629629629629E-2</v>
      </c>
      <c r="AE14" s="10">
        <v>3.888888888888889E-2</v>
      </c>
      <c r="AF14" s="10">
        <v>0</v>
      </c>
      <c r="AG14" s="10">
        <v>3.472222222222222E-3</v>
      </c>
      <c r="AH14" s="10">
        <v>4.1666666666666666E-3</v>
      </c>
      <c r="AI14" s="10">
        <v>1.4583333333333332E-2</v>
      </c>
      <c r="AJ14" s="10">
        <v>1.4814814814814814E-2</v>
      </c>
      <c r="AK14" s="10">
        <v>1.8287037037037036E-2</v>
      </c>
      <c r="AL14" s="10">
        <v>1.8287037037037036E-2</v>
      </c>
      <c r="AM14" s="10">
        <v>3.1018518518518515E-2</v>
      </c>
      <c r="AN14" s="10">
        <v>3.1944444444444449E-2</v>
      </c>
      <c r="AO14" s="10">
        <v>3.5416666666666666E-2</v>
      </c>
    </row>
    <row r="15" spans="1:41" x14ac:dyDescent="0.2">
      <c r="A15">
        <v>114</v>
      </c>
      <c r="C15" t="s">
        <v>42</v>
      </c>
      <c r="D15" s="4">
        <v>44973</v>
      </c>
      <c r="E15" s="5">
        <v>0.53819444444444442</v>
      </c>
      <c r="F15" s="1">
        <v>95</v>
      </c>
      <c r="G15" s="4">
        <v>44975</v>
      </c>
      <c r="H15" s="5">
        <v>0.77083333333333337</v>
      </c>
      <c r="I15" s="1">
        <v>15</v>
      </c>
      <c r="J15" s="4">
        <v>45008</v>
      </c>
      <c r="K15" s="5">
        <v>0.55902777777777779</v>
      </c>
      <c r="L15" s="1">
        <v>85</v>
      </c>
      <c r="M15" s="4">
        <v>45010</v>
      </c>
      <c r="N15" s="5">
        <v>0.6875</v>
      </c>
      <c r="O15" s="1">
        <v>15</v>
      </c>
      <c r="P15" s="1">
        <f t="shared" si="0"/>
        <v>210</v>
      </c>
      <c r="Q15">
        <v>40</v>
      </c>
      <c r="R15">
        <v>40</v>
      </c>
      <c r="S15">
        <f t="shared" si="2"/>
        <v>640</v>
      </c>
      <c r="T15">
        <f t="shared" si="2"/>
        <v>640</v>
      </c>
      <c r="U15">
        <f t="shared" si="1"/>
        <v>1280</v>
      </c>
      <c r="V15" s="10">
        <v>0</v>
      </c>
      <c r="W15" s="13">
        <v>3.472222222222222E-3</v>
      </c>
      <c r="X15" s="14">
        <v>0</v>
      </c>
      <c r="Y15" s="13">
        <v>8.3333333333333332E-3</v>
      </c>
      <c r="Z15" s="10">
        <v>8.4490740740740741E-3</v>
      </c>
      <c r="AA15" s="10">
        <v>1.1921296296296298E-2</v>
      </c>
      <c r="AB15" s="10">
        <v>1.4583333333333332E-2</v>
      </c>
      <c r="AC15" s="10">
        <v>3.3796296296296297E-2</v>
      </c>
      <c r="AD15" s="10">
        <v>3.4722222222222224E-2</v>
      </c>
      <c r="AE15" s="10">
        <v>3.8368055555555551E-2</v>
      </c>
      <c r="AF15" s="10">
        <v>0</v>
      </c>
      <c r="AG15" s="10">
        <v>3.472222222222222E-3</v>
      </c>
      <c r="AH15" s="10">
        <v>3.472222222222222E-3</v>
      </c>
      <c r="AI15" s="10">
        <v>1.3888888888888888E-2</v>
      </c>
      <c r="AJ15" s="10">
        <v>1.3888888888888888E-2</v>
      </c>
      <c r="AK15" s="10">
        <v>1.7361111111111112E-2</v>
      </c>
      <c r="AL15" s="10">
        <v>1.8055555555555557E-2</v>
      </c>
      <c r="AM15" s="10">
        <v>3.923611111111111E-2</v>
      </c>
      <c r="AN15" s="10">
        <v>4.0509259259259259E-2</v>
      </c>
      <c r="AO15" s="10">
        <v>4.3750000000000004E-2</v>
      </c>
    </row>
    <row r="16" spans="1:41" x14ac:dyDescent="0.2">
      <c r="A16">
        <v>115</v>
      </c>
      <c r="C16" t="s">
        <v>41</v>
      </c>
      <c r="D16" s="4">
        <v>44985</v>
      </c>
      <c r="E16" s="5">
        <v>0.57291666666666663</v>
      </c>
      <c r="F16" s="1">
        <v>90</v>
      </c>
      <c r="G16" s="4">
        <v>44987</v>
      </c>
      <c r="H16" s="5">
        <v>0.77083333333333337</v>
      </c>
      <c r="I16" s="1">
        <v>10</v>
      </c>
      <c r="J16" s="4">
        <v>45012</v>
      </c>
      <c r="K16" s="5">
        <v>0.4375</v>
      </c>
      <c r="L16" s="1">
        <v>100</v>
      </c>
      <c r="M16" s="4">
        <v>45014</v>
      </c>
      <c r="N16" s="5">
        <v>0.59375</v>
      </c>
      <c r="O16" s="1">
        <v>15</v>
      </c>
      <c r="P16" s="1">
        <f t="shared" si="0"/>
        <v>215</v>
      </c>
      <c r="Q16">
        <v>58</v>
      </c>
      <c r="R16">
        <v>58</v>
      </c>
      <c r="S16">
        <f t="shared" ref="S16" si="3">Q16*14</f>
        <v>812</v>
      </c>
      <c r="T16">
        <f t="shared" si="2"/>
        <v>928</v>
      </c>
      <c r="U16">
        <f t="shared" si="1"/>
        <v>1740</v>
      </c>
      <c r="V16" s="10">
        <v>0</v>
      </c>
      <c r="W16" s="10">
        <v>3.472222222222222E-3</v>
      </c>
      <c r="X16" s="10">
        <v>4.2824074074074075E-3</v>
      </c>
      <c r="Y16" s="10">
        <v>1.4699074074074074E-2</v>
      </c>
      <c r="Z16" s="10">
        <v>1.4814814814814814E-2</v>
      </c>
      <c r="AA16" s="10">
        <v>1.8287037037037036E-2</v>
      </c>
      <c r="AB16" s="10">
        <v>2.013888888888889E-2</v>
      </c>
      <c r="AC16" s="10">
        <v>4.0972222222222222E-2</v>
      </c>
      <c r="AD16" s="10">
        <v>4.1666666666666664E-2</v>
      </c>
      <c r="AE16" s="10">
        <v>4.6527777777777779E-2</v>
      </c>
      <c r="AF16" s="10">
        <v>0</v>
      </c>
      <c r="AG16" s="10">
        <v>3.472222222222222E-3</v>
      </c>
      <c r="AH16" s="10">
        <v>9.7222222222222224E-3</v>
      </c>
      <c r="AI16" s="10">
        <v>2.013888888888889E-2</v>
      </c>
      <c r="AJ16" s="5">
        <v>2.0833333333333332E-2</v>
      </c>
      <c r="AK16" s="10">
        <v>2.4305555555555556E-2</v>
      </c>
      <c r="AL16" s="10">
        <v>2.4999999999999998E-2</v>
      </c>
      <c r="AM16" s="10">
        <v>4.1666666666666664E-2</v>
      </c>
      <c r="AN16" s="10">
        <v>4.3750000000000004E-2</v>
      </c>
      <c r="AO16" s="10">
        <v>4.6608796296296294E-2</v>
      </c>
    </row>
    <row r="17" spans="1:41" x14ac:dyDescent="0.2">
      <c r="A17">
        <v>116</v>
      </c>
      <c r="C17" t="s">
        <v>42</v>
      </c>
      <c r="D17" s="4">
        <v>44988</v>
      </c>
      <c r="E17" s="5">
        <v>0.57291666666666663</v>
      </c>
      <c r="F17" s="1">
        <v>95</v>
      </c>
      <c r="G17" s="4">
        <v>44990</v>
      </c>
      <c r="H17" s="5">
        <v>0.75347222222222221</v>
      </c>
      <c r="I17" s="1">
        <v>15</v>
      </c>
      <c r="J17" s="4">
        <v>45051</v>
      </c>
      <c r="K17" s="5">
        <v>0.55208333333333337</v>
      </c>
      <c r="L17" s="1">
        <v>80</v>
      </c>
      <c r="M17" s="4">
        <v>45053</v>
      </c>
      <c r="N17" s="5">
        <v>0.97916666666666663</v>
      </c>
      <c r="O17" s="1">
        <v>15</v>
      </c>
      <c r="P17" s="1">
        <f t="shared" si="0"/>
        <v>205</v>
      </c>
      <c r="Q17">
        <v>38</v>
      </c>
      <c r="R17">
        <v>38</v>
      </c>
      <c r="S17">
        <f t="shared" si="2"/>
        <v>608</v>
      </c>
      <c r="T17">
        <f t="shared" si="2"/>
        <v>608</v>
      </c>
      <c r="U17">
        <f t="shared" si="1"/>
        <v>1216</v>
      </c>
      <c r="V17" s="10">
        <v>0</v>
      </c>
      <c r="W17" s="10">
        <v>3.472222222222222E-3</v>
      </c>
      <c r="X17" s="10">
        <v>4.1666666666666666E-3</v>
      </c>
      <c r="Y17" s="10">
        <v>1.4583333333333332E-2</v>
      </c>
      <c r="Z17" s="10">
        <v>1.4583333333333332E-2</v>
      </c>
      <c r="AA17" s="10">
        <v>1.8055555555555557E-2</v>
      </c>
      <c r="AB17" s="10">
        <v>1.9212962962962963E-2</v>
      </c>
      <c r="AC17" s="10">
        <v>4.2592592592592592E-2</v>
      </c>
      <c r="AD17" s="10">
        <v>4.3287037037037041E-2</v>
      </c>
      <c r="AE17" s="10">
        <v>4.6527777777777779E-2</v>
      </c>
      <c r="AF17" s="10">
        <v>0</v>
      </c>
      <c r="AG17" s="10">
        <v>3.472222222222222E-3</v>
      </c>
      <c r="AH17" s="10">
        <v>3.472222222222222E-3</v>
      </c>
      <c r="AI17" s="10">
        <v>1.3888888888888888E-2</v>
      </c>
      <c r="AJ17" s="10">
        <v>1.3888888888888888E-2</v>
      </c>
      <c r="AK17" s="10">
        <v>1.7361111111111112E-2</v>
      </c>
      <c r="AL17" s="10">
        <v>1.8055555555555557E-2</v>
      </c>
      <c r="AM17" s="10">
        <v>3.4374999999999996E-2</v>
      </c>
      <c r="AN17" s="10">
        <v>3.5069444444444445E-2</v>
      </c>
      <c r="AO17" s="10">
        <v>3.8194444444444441E-2</v>
      </c>
    </row>
    <row r="18" spans="1:41" x14ac:dyDescent="0.2">
      <c r="A18">
        <v>117</v>
      </c>
      <c r="B18" t="s">
        <v>44</v>
      </c>
      <c r="C18" t="s">
        <v>41</v>
      </c>
      <c r="D18" s="4">
        <v>44988</v>
      </c>
      <c r="E18" s="5">
        <v>0.63888888888888895</v>
      </c>
      <c r="F18" s="1">
        <v>110</v>
      </c>
      <c r="G18" s="4">
        <v>44990</v>
      </c>
      <c r="H18" s="5">
        <v>0.59722222222222221</v>
      </c>
      <c r="I18" s="1">
        <v>10</v>
      </c>
      <c r="J18" s="4">
        <v>45013</v>
      </c>
      <c r="K18" s="5">
        <v>0.5625</v>
      </c>
      <c r="L18" s="1">
        <v>120</v>
      </c>
      <c r="M18" s="4">
        <v>45046</v>
      </c>
      <c r="N18" s="5">
        <v>0.45833333333333331</v>
      </c>
      <c r="O18" s="1">
        <v>15</v>
      </c>
      <c r="P18" s="1">
        <f t="shared" si="0"/>
        <v>255</v>
      </c>
      <c r="Q18">
        <v>55</v>
      </c>
      <c r="R18">
        <v>55</v>
      </c>
      <c r="S18">
        <f t="shared" si="2"/>
        <v>880</v>
      </c>
      <c r="T18">
        <f t="shared" si="2"/>
        <v>880</v>
      </c>
      <c r="U18">
        <f t="shared" si="1"/>
        <v>1760</v>
      </c>
      <c r="V18" s="10">
        <v>0</v>
      </c>
      <c r="W18" s="10">
        <v>3.472222222222222E-3</v>
      </c>
      <c r="X18" s="10">
        <v>3.472222222222222E-3</v>
      </c>
      <c r="Y18" s="10">
        <v>1.3888888888888888E-2</v>
      </c>
      <c r="Z18" s="10">
        <v>1.3888888888888888E-2</v>
      </c>
      <c r="AA18" s="10">
        <v>1.7361111111111112E-2</v>
      </c>
      <c r="AB18" s="10">
        <v>2.0081018518518519E-2</v>
      </c>
      <c r="AC18" s="10">
        <v>5.1388888888888894E-2</v>
      </c>
      <c r="AD18" s="10">
        <v>5.2083333333333336E-2</v>
      </c>
      <c r="AE18" s="10">
        <v>5.7638888888888885E-2</v>
      </c>
      <c r="AF18" s="10">
        <v>0</v>
      </c>
      <c r="AG18" s="10">
        <v>3.472222222222222E-3</v>
      </c>
      <c r="AH18" s="10">
        <v>4.8611111111111112E-3</v>
      </c>
      <c r="AI18" s="10">
        <v>1.5277777777777777E-2</v>
      </c>
      <c r="AJ18" s="10">
        <v>1.5625E-2</v>
      </c>
      <c r="AK18" s="10">
        <v>1.909722222222222E-2</v>
      </c>
      <c r="AL18" s="10">
        <v>2.013888888888889E-2</v>
      </c>
      <c r="AM18" s="10">
        <v>5.347222222222222E-2</v>
      </c>
      <c r="AN18" s="10">
        <v>5.451388888888889E-2</v>
      </c>
      <c r="AO18" s="10">
        <v>5.9027777777777783E-2</v>
      </c>
    </row>
    <row r="19" spans="1:41" x14ac:dyDescent="0.2">
      <c r="A19" s="15">
        <v>118</v>
      </c>
      <c r="B19" t="s">
        <v>43</v>
      </c>
      <c r="C19" t="s">
        <v>42</v>
      </c>
      <c r="D19" s="4">
        <v>44992</v>
      </c>
      <c r="E19" s="5">
        <v>0.57291666666666663</v>
      </c>
      <c r="F19" s="1">
        <v>90</v>
      </c>
      <c r="G19" s="4">
        <v>44994</v>
      </c>
      <c r="H19" s="5">
        <v>0.625</v>
      </c>
      <c r="I19" s="1">
        <v>10</v>
      </c>
      <c r="J19" s="4">
        <v>45034</v>
      </c>
      <c r="K19" s="5">
        <v>0.54861111111111105</v>
      </c>
      <c r="L19" s="1">
        <v>80</v>
      </c>
      <c r="M19" s="4">
        <v>45036</v>
      </c>
      <c r="N19" s="5">
        <v>0.69791666666666663</v>
      </c>
      <c r="O19" s="1">
        <v>15</v>
      </c>
      <c r="P19" s="1">
        <f t="shared" si="0"/>
        <v>195</v>
      </c>
      <c r="Q19">
        <v>39</v>
      </c>
      <c r="R19">
        <v>39</v>
      </c>
      <c r="S19">
        <f t="shared" si="2"/>
        <v>624</v>
      </c>
      <c r="T19">
        <f t="shared" si="2"/>
        <v>624</v>
      </c>
      <c r="U19">
        <f t="shared" si="1"/>
        <v>1248</v>
      </c>
      <c r="V19" s="10">
        <v>0</v>
      </c>
      <c r="W19" s="10">
        <v>3.472222222222222E-3</v>
      </c>
      <c r="X19" s="10">
        <v>4.1666666666666666E-3</v>
      </c>
      <c r="Y19" s="10">
        <v>1.4583333333333332E-2</v>
      </c>
      <c r="Z19" s="10">
        <v>1.4699074074074074E-2</v>
      </c>
      <c r="AA19" s="10">
        <v>1.8171296296296297E-2</v>
      </c>
      <c r="AB19" s="10">
        <v>1.9212962962962963E-2</v>
      </c>
      <c r="AC19" s="5">
        <v>4.1666666666666664E-2</v>
      </c>
      <c r="AD19" s="10">
        <v>4.2361111111111106E-2</v>
      </c>
      <c r="AE19" s="10">
        <v>7.6388888888888893E-4</v>
      </c>
      <c r="AF19" s="10">
        <v>0</v>
      </c>
      <c r="AG19" s="10">
        <v>3.472222222222222E-3</v>
      </c>
      <c r="AH19" s="10">
        <v>4.1666666666666666E-3</v>
      </c>
      <c r="AI19" s="10">
        <v>1.4583333333333332E-2</v>
      </c>
      <c r="AJ19" s="10">
        <v>1.4583333333333332E-2</v>
      </c>
      <c r="AK19" s="10">
        <v>1.8055555555555557E-2</v>
      </c>
      <c r="AL19" s="5">
        <v>1.8749999999999999E-2</v>
      </c>
      <c r="AM19" s="10">
        <v>3.6111111111111115E-2</v>
      </c>
      <c r="AN19" s="10">
        <v>3.7499999999999999E-2</v>
      </c>
      <c r="AO19" s="10">
        <v>4.0625000000000001E-2</v>
      </c>
    </row>
    <row r="20" spans="1:41" x14ac:dyDescent="0.2">
      <c r="A20">
        <v>119</v>
      </c>
      <c r="C20" t="s">
        <v>41</v>
      </c>
      <c r="D20" s="4">
        <v>44994</v>
      </c>
      <c r="E20" s="5">
        <v>0.58680555555555558</v>
      </c>
      <c r="F20" s="1">
        <v>90</v>
      </c>
      <c r="G20" s="4">
        <v>44996</v>
      </c>
      <c r="H20" s="5">
        <v>0.6875</v>
      </c>
      <c r="I20" s="1">
        <v>10</v>
      </c>
      <c r="J20" s="4">
        <v>45015</v>
      </c>
      <c r="K20" s="5">
        <v>0.54166666666666663</v>
      </c>
      <c r="L20" s="1">
        <v>130</v>
      </c>
      <c r="M20" s="4">
        <v>45017</v>
      </c>
      <c r="N20" s="5">
        <v>0.60416666666666663</v>
      </c>
      <c r="O20" s="1">
        <v>10</v>
      </c>
      <c r="P20" s="1">
        <f t="shared" si="0"/>
        <v>240</v>
      </c>
      <c r="Q20" s="1">
        <v>43</v>
      </c>
      <c r="R20" s="1">
        <v>43</v>
      </c>
      <c r="S20">
        <f t="shared" si="2"/>
        <v>688</v>
      </c>
      <c r="T20">
        <f t="shared" si="2"/>
        <v>688</v>
      </c>
      <c r="U20">
        <f t="shared" si="1"/>
        <v>1376</v>
      </c>
      <c r="V20" s="10">
        <v>0</v>
      </c>
      <c r="W20" s="10">
        <v>3.472222222222222E-3</v>
      </c>
      <c r="X20" s="10">
        <v>4.8611111111111112E-3</v>
      </c>
      <c r="Y20" s="10">
        <v>1.5277777777777777E-2</v>
      </c>
      <c r="Z20" s="10">
        <v>1.5509259259259257E-2</v>
      </c>
      <c r="AA20" s="10">
        <v>1.8981481481481481E-2</v>
      </c>
      <c r="AB20" s="10">
        <v>2.2569444444444444E-2</v>
      </c>
      <c r="AC20" s="10">
        <v>4.8263888888888884E-2</v>
      </c>
      <c r="AD20" s="10">
        <v>4.8611111111111112E-2</v>
      </c>
      <c r="AE20" s="10">
        <v>5.347222222222222E-2</v>
      </c>
      <c r="AF20" s="10">
        <v>0</v>
      </c>
      <c r="AG20" s="10">
        <v>3.472222222222222E-3</v>
      </c>
      <c r="AH20" s="10">
        <v>4.5138888888888893E-3</v>
      </c>
      <c r="AI20" s="10">
        <v>1.4930555555555556E-2</v>
      </c>
      <c r="AJ20" s="10">
        <v>1.4930555555555556E-2</v>
      </c>
      <c r="AK20" s="10">
        <v>1.8402777777777778E-2</v>
      </c>
      <c r="AL20" s="10">
        <v>2.0486111111111111E-2</v>
      </c>
      <c r="AM20" s="10">
        <v>5.7812499999999996E-2</v>
      </c>
      <c r="AN20" s="10">
        <v>5.8333333333333327E-2</v>
      </c>
      <c r="AO20" s="10">
        <v>6.25E-2</v>
      </c>
    </row>
    <row r="21" spans="1:41" x14ac:dyDescent="0.2">
      <c r="A21">
        <v>120</v>
      </c>
      <c r="C21" t="s">
        <v>42</v>
      </c>
      <c r="D21" s="4">
        <v>45010</v>
      </c>
      <c r="E21" s="5">
        <v>0.41666666666666669</v>
      </c>
      <c r="F21" s="1">
        <v>110</v>
      </c>
      <c r="G21" s="4">
        <v>45012</v>
      </c>
      <c r="H21" s="5">
        <v>0.82638888888888884</v>
      </c>
      <c r="I21" s="1">
        <v>20</v>
      </c>
      <c r="P21" s="1">
        <f t="shared" si="0"/>
        <v>130</v>
      </c>
      <c r="Q21">
        <v>37</v>
      </c>
      <c r="R21">
        <v>37</v>
      </c>
      <c r="S21">
        <f t="shared" si="2"/>
        <v>592</v>
      </c>
      <c r="T21">
        <f t="shared" si="2"/>
        <v>592</v>
      </c>
      <c r="U21">
        <f t="shared" si="1"/>
        <v>1184</v>
      </c>
      <c r="V21" s="10">
        <v>0</v>
      </c>
      <c r="W21" s="10">
        <v>3.472222222222222E-3</v>
      </c>
      <c r="X21" s="10">
        <v>4.8611111111111112E-3</v>
      </c>
      <c r="Y21" s="10">
        <v>1.5277777777777777E-2</v>
      </c>
      <c r="Z21" s="10">
        <v>1.5625E-2</v>
      </c>
      <c r="AA21" s="10">
        <v>1.909722222222222E-2</v>
      </c>
      <c r="AB21" s="10">
        <v>2.013888888888889E-2</v>
      </c>
      <c r="AC21" s="10">
        <v>5.2083333333333336E-2</v>
      </c>
      <c r="AD21" s="10">
        <v>5.2777777777777778E-2</v>
      </c>
      <c r="AE21" s="5">
        <v>5.8217592592592592E-2</v>
      </c>
    </row>
    <row r="22" spans="1:41" x14ac:dyDescent="0.2">
      <c r="A22">
        <v>121</v>
      </c>
      <c r="C22" t="s">
        <v>41</v>
      </c>
      <c r="D22" s="4">
        <v>45009</v>
      </c>
      <c r="E22" s="5">
        <v>0.67361111111111116</v>
      </c>
      <c r="F22" s="1">
        <v>95</v>
      </c>
      <c r="G22" s="4">
        <v>45012</v>
      </c>
      <c r="H22" s="5">
        <v>0.41666666666666669</v>
      </c>
      <c r="I22" s="1">
        <v>15</v>
      </c>
      <c r="P22" s="1">
        <f t="shared" si="0"/>
        <v>110</v>
      </c>
      <c r="S22">
        <f t="shared" si="2"/>
        <v>0</v>
      </c>
      <c r="T22">
        <f t="shared" si="2"/>
        <v>0</v>
      </c>
      <c r="U22">
        <f t="shared" si="1"/>
        <v>0</v>
      </c>
      <c r="V22" s="10">
        <v>0</v>
      </c>
      <c r="W22" s="10">
        <v>3.472222222222222E-3</v>
      </c>
      <c r="X22" s="10">
        <v>4.8611111111111112E-3</v>
      </c>
      <c r="Y22" s="10">
        <v>1.5277777777777777E-2</v>
      </c>
      <c r="Z22" s="5">
        <v>1.5972222222222224E-2</v>
      </c>
      <c r="AA22" s="10">
        <v>1.9444444444444445E-2</v>
      </c>
      <c r="AB22" s="10">
        <v>2.013888888888889E-2</v>
      </c>
      <c r="AC22" s="10">
        <v>4.7453703703703699E-2</v>
      </c>
      <c r="AD22" s="10">
        <v>4.8263888888888884E-2</v>
      </c>
      <c r="AE22" s="10">
        <v>5.1388888888888894E-2</v>
      </c>
    </row>
    <row r="23" spans="1:41" x14ac:dyDescent="0.2">
      <c r="A23">
        <v>122</v>
      </c>
      <c r="C23" t="s">
        <v>42</v>
      </c>
      <c r="D23" s="4">
        <v>45014</v>
      </c>
      <c r="E23" s="5">
        <v>0.55555555555555558</v>
      </c>
      <c r="F23" s="1">
        <v>100</v>
      </c>
      <c r="G23" s="4">
        <v>45016</v>
      </c>
      <c r="H23" s="5">
        <v>0.72222222222222221</v>
      </c>
      <c r="I23" s="1">
        <v>15</v>
      </c>
      <c r="J23" s="4">
        <v>45056</v>
      </c>
      <c r="K23" s="5">
        <v>0.55208333333333337</v>
      </c>
      <c r="L23" s="1">
        <v>80</v>
      </c>
      <c r="P23" s="1">
        <f t="shared" si="0"/>
        <v>195</v>
      </c>
      <c r="Q23">
        <v>45</v>
      </c>
      <c r="R23">
        <v>45</v>
      </c>
      <c r="S23">
        <f t="shared" si="2"/>
        <v>720</v>
      </c>
      <c r="T23">
        <f t="shared" si="2"/>
        <v>720</v>
      </c>
      <c r="U23">
        <f t="shared" si="1"/>
        <v>1440</v>
      </c>
      <c r="V23" s="10">
        <v>0</v>
      </c>
      <c r="W23" s="10">
        <v>3.472222222222222E-3</v>
      </c>
      <c r="X23" s="10">
        <v>4.1666666666666666E-3</v>
      </c>
      <c r="Y23" s="10">
        <v>1.4583333333333332E-2</v>
      </c>
      <c r="Z23" s="10">
        <v>1.4583333333333332E-2</v>
      </c>
      <c r="AA23" s="10">
        <v>1.8055555555555557E-2</v>
      </c>
      <c r="AB23" s="10">
        <v>1.9444444444444445E-2</v>
      </c>
      <c r="AC23" s="10">
        <v>4.8958333333333333E-2</v>
      </c>
      <c r="AD23" s="10">
        <v>4.9421296296296297E-2</v>
      </c>
      <c r="AE23" s="10">
        <v>5.5555555555555552E-2</v>
      </c>
      <c r="AF23" s="10">
        <v>0</v>
      </c>
      <c r="AG23" s="10">
        <v>3.472222222222222E-3</v>
      </c>
      <c r="AH23" s="10">
        <v>3.472222222222222E-3</v>
      </c>
      <c r="AI23" s="10">
        <v>1.3888888888888888E-2</v>
      </c>
      <c r="AJ23" s="10">
        <v>1.3888888888888888E-2</v>
      </c>
      <c r="AK23" s="10">
        <v>1.7361111111111112E-2</v>
      </c>
      <c r="AL23" s="10">
        <v>1.909722222222222E-2</v>
      </c>
      <c r="AM23" s="10">
        <v>3.8194444444444441E-2</v>
      </c>
      <c r="AN23" s="10">
        <v>3.888888888888889E-2</v>
      </c>
      <c r="AO23" s="10">
        <v>4.5023148148148145E-2</v>
      </c>
    </row>
    <row r="24" spans="1:41" x14ac:dyDescent="0.2">
      <c r="A24">
        <v>123</v>
      </c>
      <c r="C24" t="s">
        <v>41</v>
      </c>
      <c r="D24" s="4">
        <v>45019</v>
      </c>
      <c r="E24" s="5">
        <v>0.39583333333333331</v>
      </c>
      <c r="F24" s="1">
        <v>80</v>
      </c>
      <c r="G24" s="4">
        <v>45021</v>
      </c>
      <c r="H24" s="5">
        <v>0.5625</v>
      </c>
      <c r="I24" s="1">
        <v>15</v>
      </c>
      <c r="J24" s="4">
        <v>45062</v>
      </c>
      <c r="K24" s="5">
        <v>0.5625</v>
      </c>
      <c r="L24" s="1">
        <v>80</v>
      </c>
      <c r="M24" s="4">
        <v>45064</v>
      </c>
      <c r="N24" s="5">
        <v>0.41666666666666669</v>
      </c>
      <c r="O24" s="1">
        <v>10</v>
      </c>
      <c r="P24" s="1">
        <f t="shared" si="0"/>
        <v>185</v>
      </c>
      <c r="Q24" s="1">
        <v>45</v>
      </c>
      <c r="R24" s="1">
        <v>45</v>
      </c>
      <c r="S24">
        <f>Q24*18</f>
        <v>810</v>
      </c>
      <c r="T24">
        <f>R24*18</f>
        <v>810</v>
      </c>
      <c r="U24">
        <f t="shared" si="1"/>
        <v>1620</v>
      </c>
      <c r="V24" s="10">
        <v>0</v>
      </c>
      <c r="W24" s="10">
        <v>3.472222222222222E-3</v>
      </c>
      <c r="X24" s="10">
        <v>3.472222222222222E-3</v>
      </c>
      <c r="Y24" s="10">
        <v>1.3888888888888888E-2</v>
      </c>
      <c r="Z24" s="10">
        <v>1.3888888888888888E-2</v>
      </c>
      <c r="AA24" s="5">
        <v>1.7361111111111112E-2</v>
      </c>
      <c r="AB24" s="10">
        <v>1.9444444444444445E-2</v>
      </c>
      <c r="AC24" s="10">
        <v>3.6111111111111115E-2</v>
      </c>
      <c r="AD24" s="10">
        <v>3.6458333333333336E-2</v>
      </c>
      <c r="AE24" s="10">
        <v>3.9583333333333331E-2</v>
      </c>
      <c r="AF24" s="10">
        <v>0</v>
      </c>
      <c r="AG24" s="10">
        <v>3.472222222222222E-3</v>
      </c>
      <c r="AH24" s="10">
        <v>5.208333333333333E-3</v>
      </c>
      <c r="AI24" s="10">
        <v>1.5625E-2</v>
      </c>
      <c r="AJ24" s="10">
        <v>1.5740740740740743E-2</v>
      </c>
      <c r="AK24" s="10">
        <v>1.9212962962962963E-2</v>
      </c>
      <c r="AL24" s="10">
        <v>2.1875000000000002E-2</v>
      </c>
      <c r="AM24" s="10">
        <v>3.4606481481481481E-2</v>
      </c>
      <c r="AN24" s="10">
        <v>3.5300925925925923E-2</v>
      </c>
      <c r="AO24" s="10">
        <v>3.7499999999999999E-2</v>
      </c>
    </row>
    <row r="25" spans="1:41" x14ac:dyDescent="0.2">
      <c r="A25">
        <v>124</v>
      </c>
      <c r="C25" t="s">
        <v>42</v>
      </c>
      <c r="D25" s="4">
        <v>45022</v>
      </c>
      <c r="E25" s="5">
        <v>0.5625</v>
      </c>
      <c r="F25" s="1">
        <v>105</v>
      </c>
      <c r="G25" s="4">
        <v>45024</v>
      </c>
      <c r="H25" s="5">
        <v>0.625</v>
      </c>
      <c r="I25" s="1">
        <v>15</v>
      </c>
      <c r="J25" s="4">
        <v>45037</v>
      </c>
      <c r="K25" s="5">
        <v>0.54166666666666663</v>
      </c>
      <c r="L25" s="1">
        <v>100</v>
      </c>
      <c r="M25" s="4">
        <v>45039</v>
      </c>
      <c r="N25" s="5">
        <v>0.61111111111111105</v>
      </c>
      <c r="O25" s="1">
        <v>15</v>
      </c>
      <c r="P25" s="1">
        <f t="shared" si="0"/>
        <v>235</v>
      </c>
      <c r="Q25">
        <v>50</v>
      </c>
      <c r="R25">
        <v>50</v>
      </c>
      <c r="S25">
        <f t="shared" si="2"/>
        <v>800</v>
      </c>
      <c r="T25">
        <f t="shared" si="2"/>
        <v>800</v>
      </c>
      <c r="U25">
        <f t="shared" si="1"/>
        <v>1600</v>
      </c>
      <c r="V25" s="10">
        <v>0</v>
      </c>
      <c r="W25" s="10">
        <v>3.472222222222222E-3</v>
      </c>
      <c r="X25" s="10">
        <v>4.2824074074074075E-3</v>
      </c>
      <c r="Y25" s="10">
        <v>1.4699074074074074E-2</v>
      </c>
      <c r="Z25" s="10">
        <v>1.4814814814814814E-2</v>
      </c>
      <c r="AA25" s="10">
        <v>1.8287037037037036E-2</v>
      </c>
      <c r="AB25" s="10">
        <v>2.1527777777777781E-2</v>
      </c>
      <c r="AC25" s="10">
        <v>6.1145833333333337E-2</v>
      </c>
      <c r="AD25" s="10">
        <v>6.1226851851851859E-2</v>
      </c>
      <c r="AE25" s="10">
        <v>6.458333333333334E-2</v>
      </c>
      <c r="AF25" s="10">
        <v>0</v>
      </c>
      <c r="AG25" s="10">
        <v>3.472222222222222E-3</v>
      </c>
      <c r="AH25" s="10">
        <v>4.1666666666666666E-3</v>
      </c>
      <c r="AI25" s="10">
        <v>1.4583333333333332E-2</v>
      </c>
      <c r="AJ25" s="10">
        <v>1.4583333333333332E-2</v>
      </c>
      <c r="AK25" s="10">
        <v>1.8055555555555557E-2</v>
      </c>
      <c r="AL25" s="10">
        <v>1.9444444444444445E-2</v>
      </c>
      <c r="AM25" s="10">
        <v>5.5787037037037031E-2</v>
      </c>
      <c r="AN25" s="10">
        <v>5.6597222222222222E-2</v>
      </c>
      <c r="AO25" s="10">
        <v>5.8680555555555548E-2</v>
      </c>
    </row>
    <row r="26" spans="1:41" x14ac:dyDescent="0.2">
      <c r="A26">
        <v>125</v>
      </c>
      <c r="C26" t="s">
        <v>41</v>
      </c>
      <c r="D26" s="4">
        <v>45041</v>
      </c>
      <c r="E26" s="5">
        <v>0.55208333333333337</v>
      </c>
      <c r="F26" s="1">
        <v>85</v>
      </c>
      <c r="G26" s="4">
        <v>45043</v>
      </c>
      <c r="P26" s="1">
        <f t="shared" si="0"/>
        <v>85</v>
      </c>
      <c r="S26">
        <f t="shared" si="2"/>
        <v>0</v>
      </c>
      <c r="T26">
        <f t="shared" si="2"/>
        <v>0</v>
      </c>
      <c r="U26">
        <f t="shared" si="1"/>
        <v>0</v>
      </c>
      <c r="V26" s="10">
        <v>0</v>
      </c>
      <c r="W26" s="10">
        <v>3.472222222222222E-3</v>
      </c>
      <c r="X26" s="10">
        <v>5.208333333333333E-3</v>
      </c>
      <c r="Y26" s="10">
        <v>1.5625E-2</v>
      </c>
      <c r="Z26" s="10">
        <v>1.5625E-2</v>
      </c>
      <c r="AA26" s="10">
        <v>1.909722222222222E-2</v>
      </c>
      <c r="AB26" s="10">
        <v>2.0486111111111111E-2</v>
      </c>
      <c r="AC26" s="10">
        <v>4.0972222222222222E-2</v>
      </c>
      <c r="AD26" s="10">
        <v>4.1666666666666664E-2</v>
      </c>
      <c r="AE26" s="10">
        <v>4.5138888888888888E-2</v>
      </c>
    </row>
    <row r="27" spans="1:41" x14ac:dyDescent="0.2">
      <c r="A27">
        <v>126</v>
      </c>
      <c r="C27" t="s">
        <v>42</v>
      </c>
      <c r="D27" s="4">
        <v>45058</v>
      </c>
      <c r="E27" s="5">
        <v>0.5625</v>
      </c>
      <c r="F27" s="1">
        <v>85</v>
      </c>
      <c r="G27" s="4">
        <v>45060</v>
      </c>
      <c r="P27" s="1">
        <f t="shared" si="0"/>
        <v>85</v>
      </c>
      <c r="Q27">
        <v>48</v>
      </c>
      <c r="R27">
        <v>48</v>
      </c>
      <c r="S27">
        <f t="shared" si="2"/>
        <v>768</v>
      </c>
      <c r="T27">
        <f t="shared" si="2"/>
        <v>768</v>
      </c>
      <c r="U27">
        <f t="shared" si="1"/>
        <v>1536</v>
      </c>
      <c r="V27" s="10">
        <v>0</v>
      </c>
      <c r="W27" s="10">
        <v>3.472222222222222E-3</v>
      </c>
      <c r="X27" s="10">
        <v>4.1666666666666666E-3</v>
      </c>
      <c r="Y27" s="10">
        <v>1.4583333333333332E-2</v>
      </c>
      <c r="Z27" s="10">
        <v>1.5277777777777777E-2</v>
      </c>
      <c r="AA27" s="10">
        <v>1.8749999999999999E-2</v>
      </c>
      <c r="AB27" s="10">
        <v>2.2222222222222223E-2</v>
      </c>
      <c r="AC27" s="10">
        <v>4.4444444444444446E-2</v>
      </c>
      <c r="AD27" s="10">
        <v>4.5138888888888888E-2</v>
      </c>
      <c r="AE27" s="10">
        <v>4.6527777777777779E-2</v>
      </c>
    </row>
    <row r="28" spans="1:41" x14ac:dyDescent="0.2">
      <c r="A28">
        <v>127</v>
      </c>
      <c r="C28" t="s">
        <v>41</v>
      </c>
      <c r="D28" s="4">
        <v>45064</v>
      </c>
      <c r="E28" s="5">
        <v>0.55555555555555558</v>
      </c>
      <c r="F28" s="1">
        <v>90</v>
      </c>
      <c r="P28" s="1">
        <f t="shared" si="0"/>
        <v>90</v>
      </c>
      <c r="S28">
        <f t="shared" si="2"/>
        <v>0</v>
      </c>
      <c r="T28">
        <f t="shared" si="2"/>
        <v>0</v>
      </c>
      <c r="U28">
        <f t="shared" si="1"/>
        <v>0</v>
      </c>
      <c r="V28" s="10">
        <v>0</v>
      </c>
      <c r="W28" s="10">
        <v>3.472222222222222E-3</v>
      </c>
      <c r="X28" s="10">
        <v>4.1666666666666666E-3</v>
      </c>
      <c r="Y28" s="10">
        <v>1.4583333333333332E-2</v>
      </c>
      <c r="Z28" s="10">
        <v>1.4583333333333332E-2</v>
      </c>
      <c r="AA28" s="10">
        <v>1.8055555555555557E-2</v>
      </c>
      <c r="AB28" s="10">
        <v>1.9444444444444445E-2</v>
      </c>
      <c r="AC28" s="10">
        <v>4.8263888888888884E-2</v>
      </c>
      <c r="AD28" s="10">
        <v>4.8495370370370376E-2</v>
      </c>
      <c r="AE28" s="10">
        <v>5.1620370370370372E-2</v>
      </c>
    </row>
    <row r="29" spans="1:41" x14ac:dyDescent="0.2">
      <c r="A29">
        <v>128</v>
      </c>
      <c r="C29" t="s">
        <v>42</v>
      </c>
      <c r="P29" s="1">
        <f t="shared" ref="P29:P33" si="4">F29+I29+L29+O29</f>
        <v>0</v>
      </c>
      <c r="S29">
        <f t="shared" ref="S29:S68" si="5">Q29*16</f>
        <v>0</v>
      </c>
      <c r="T29">
        <f t="shared" ref="T29:T68" si="6">R29*16</f>
        <v>0</v>
      </c>
      <c r="U29">
        <f t="shared" ref="U29:U33" si="7">S29+T29</f>
        <v>0</v>
      </c>
    </row>
    <row r="30" spans="1:41" x14ac:dyDescent="0.2">
      <c r="A30">
        <v>129</v>
      </c>
      <c r="C30" t="s">
        <v>41</v>
      </c>
      <c r="P30" s="1">
        <f t="shared" si="4"/>
        <v>0</v>
      </c>
      <c r="S30">
        <f t="shared" si="5"/>
        <v>0</v>
      </c>
      <c r="T30">
        <f t="shared" si="6"/>
        <v>0</v>
      </c>
      <c r="U30">
        <f t="shared" si="7"/>
        <v>0</v>
      </c>
    </row>
    <row r="31" spans="1:41" x14ac:dyDescent="0.2">
      <c r="A31">
        <v>130</v>
      </c>
      <c r="C31" t="s">
        <v>42</v>
      </c>
      <c r="P31" s="1">
        <f t="shared" si="4"/>
        <v>0</v>
      </c>
      <c r="S31">
        <f t="shared" si="5"/>
        <v>0</v>
      </c>
      <c r="T31">
        <f t="shared" si="6"/>
        <v>0</v>
      </c>
      <c r="U31">
        <f t="shared" si="7"/>
        <v>0</v>
      </c>
    </row>
    <row r="32" spans="1:41" x14ac:dyDescent="0.2">
      <c r="A32">
        <v>131</v>
      </c>
      <c r="C32" t="s">
        <v>41</v>
      </c>
      <c r="P32" s="1">
        <f t="shared" si="4"/>
        <v>0</v>
      </c>
      <c r="S32">
        <f t="shared" si="5"/>
        <v>0</v>
      </c>
      <c r="T32">
        <f t="shared" si="6"/>
        <v>0</v>
      </c>
      <c r="U32">
        <f t="shared" si="7"/>
        <v>0</v>
      </c>
    </row>
    <row r="33" spans="1:21" x14ac:dyDescent="0.2">
      <c r="A33">
        <v>132</v>
      </c>
      <c r="C33" t="s">
        <v>42</v>
      </c>
      <c r="P33" s="1">
        <f t="shared" si="4"/>
        <v>0</v>
      </c>
      <c r="S33">
        <f t="shared" si="5"/>
        <v>0</v>
      </c>
      <c r="T33">
        <f t="shared" si="6"/>
        <v>0</v>
      </c>
      <c r="U33">
        <f t="shared" si="7"/>
        <v>0</v>
      </c>
    </row>
    <row r="34" spans="1:21" x14ac:dyDescent="0.2">
      <c r="A34">
        <v>133</v>
      </c>
      <c r="C34" t="s">
        <v>41</v>
      </c>
      <c r="P34" s="1">
        <f t="shared" ref="P34:P65" si="8">F34+I34+L34+O34</f>
        <v>0</v>
      </c>
      <c r="S34">
        <f t="shared" si="5"/>
        <v>0</v>
      </c>
      <c r="T34">
        <f t="shared" si="6"/>
        <v>0</v>
      </c>
      <c r="U34">
        <f t="shared" ref="U34:U65" si="9">S34+T34</f>
        <v>0</v>
      </c>
    </row>
    <row r="35" spans="1:21" x14ac:dyDescent="0.2">
      <c r="A35">
        <v>134</v>
      </c>
      <c r="C35" t="s">
        <v>42</v>
      </c>
      <c r="P35" s="1">
        <f t="shared" si="8"/>
        <v>0</v>
      </c>
      <c r="S35">
        <f t="shared" si="5"/>
        <v>0</v>
      </c>
      <c r="T35">
        <f t="shared" si="6"/>
        <v>0</v>
      </c>
      <c r="U35">
        <f t="shared" si="9"/>
        <v>0</v>
      </c>
    </row>
    <row r="36" spans="1:21" x14ac:dyDescent="0.2">
      <c r="A36">
        <v>135</v>
      </c>
      <c r="C36" t="s">
        <v>41</v>
      </c>
      <c r="P36" s="1">
        <f t="shared" si="8"/>
        <v>0</v>
      </c>
      <c r="S36">
        <f t="shared" si="5"/>
        <v>0</v>
      </c>
      <c r="T36">
        <f t="shared" si="6"/>
        <v>0</v>
      </c>
      <c r="U36">
        <f t="shared" si="9"/>
        <v>0</v>
      </c>
    </row>
    <row r="37" spans="1:21" x14ac:dyDescent="0.2">
      <c r="A37">
        <v>136</v>
      </c>
      <c r="C37" t="s">
        <v>42</v>
      </c>
      <c r="P37" s="1">
        <f t="shared" si="8"/>
        <v>0</v>
      </c>
      <c r="S37">
        <f t="shared" si="5"/>
        <v>0</v>
      </c>
      <c r="T37">
        <f t="shared" si="6"/>
        <v>0</v>
      </c>
      <c r="U37">
        <f t="shared" si="9"/>
        <v>0</v>
      </c>
    </row>
    <row r="38" spans="1:21" x14ac:dyDescent="0.2">
      <c r="A38">
        <v>137</v>
      </c>
      <c r="C38" t="s">
        <v>41</v>
      </c>
      <c r="P38" s="1">
        <f t="shared" si="8"/>
        <v>0</v>
      </c>
      <c r="S38">
        <f t="shared" si="5"/>
        <v>0</v>
      </c>
      <c r="T38">
        <f t="shared" si="6"/>
        <v>0</v>
      </c>
      <c r="U38">
        <f t="shared" si="9"/>
        <v>0</v>
      </c>
    </row>
    <row r="39" spans="1:21" x14ac:dyDescent="0.2">
      <c r="A39">
        <v>138</v>
      </c>
      <c r="C39" t="s">
        <v>42</v>
      </c>
      <c r="P39" s="1">
        <f t="shared" si="8"/>
        <v>0</v>
      </c>
      <c r="S39">
        <f t="shared" si="5"/>
        <v>0</v>
      </c>
      <c r="T39">
        <f t="shared" si="6"/>
        <v>0</v>
      </c>
      <c r="U39">
        <f t="shared" si="9"/>
        <v>0</v>
      </c>
    </row>
    <row r="40" spans="1:21" x14ac:dyDescent="0.2">
      <c r="A40">
        <v>139</v>
      </c>
      <c r="C40" t="s">
        <v>41</v>
      </c>
      <c r="P40" s="1">
        <f t="shared" si="8"/>
        <v>0</v>
      </c>
      <c r="S40">
        <f t="shared" si="5"/>
        <v>0</v>
      </c>
      <c r="T40">
        <f t="shared" si="6"/>
        <v>0</v>
      </c>
      <c r="U40">
        <f t="shared" si="9"/>
        <v>0</v>
      </c>
    </row>
    <row r="41" spans="1:21" x14ac:dyDescent="0.2">
      <c r="A41">
        <v>140</v>
      </c>
      <c r="C41" t="s">
        <v>42</v>
      </c>
      <c r="P41" s="1">
        <f t="shared" si="8"/>
        <v>0</v>
      </c>
      <c r="S41">
        <f t="shared" si="5"/>
        <v>0</v>
      </c>
      <c r="T41">
        <f t="shared" si="6"/>
        <v>0</v>
      </c>
      <c r="U41">
        <f t="shared" si="9"/>
        <v>0</v>
      </c>
    </row>
    <row r="42" spans="1:21" x14ac:dyDescent="0.2">
      <c r="A42">
        <v>141</v>
      </c>
      <c r="C42" t="s">
        <v>41</v>
      </c>
      <c r="P42" s="1">
        <f t="shared" si="8"/>
        <v>0</v>
      </c>
      <c r="S42">
        <f t="shared" si="5"/>
        <v>0</v>
      </c>
      <c r="T42">
        <f t="shared" si="6"/>
        <v>0</v>
      </c>
      <c r="U42">
        <f t="shared" si="9"/>
        <v>0</v>
      </c>
    </row>
    <row r="43" spans="1:21" x14ac:dyDescent="0.2">
      <c r="A43">
        <v>142</v>
      </c>
      <c r="C43" t="s">
        <v>42</v>
      </c>
      <c r="P43" s="1">
        <f t="shared" si="8"/>
        <v>0</v>
      </c>
      <c r="S43">
        <f t="shared" si="5"/>
        <v>0</v>
      </c>
      <c r="T43">
        <f t="shared" si="6"/>
        <v>0</v>
      </c>
      <c r="U43">
        <f t="shared" si="9"/>
        <v>0</v>
      </c>
    </row>
    <row r="44" spans="1:21" x14ac:dyDescent="0.2">
      <c r="A44">
        <v>143</v>
      </c>
      <c r="C44" t="s">
        <v>41</v>
      </c>
      <c r="P44" s="1">
        <f t="shared" si="8"/>
        <v>0</v>
      </c>
      <c r="S44">
        <f t="shared" si="5"/>
        <v>0</v>
      </c>
      <c r="T44">
        <f t="shared" si="6"/>
        <v>0</v>
      </c>
      <c r="U44">
        <f t="shared" si="9"/>
        <v>0</v>
      </c>
    </row>
    <row r="45" spans="1:21" x14ac:dyDescent="0.2">
      <c r="A45">
        <v>144</v>
      </c>
      <c r="C45" t="s">
        <v>42</v>
      </c>
      <c r="P45" s="1">
        <f t="shared" si="8"/>
        <v>0</v>
      </c>
      <c r="S45">
        <f t="shared" si="5"/>
        <v>0</v>
      </c>
      <c r="T45">
        <f t="shared" si="6"/>
        <v>0</v>
      </c>
      <c r="U45">
        <f t="shared" si="9"/>
        <v>0</v>
      </c>
    </row>
    <row r="46" spans="1:21" x14ac:dyDescent="0.2">
      <c r="A46">
        <v>145</v>
      </c>
      <c r="C46" t="s">
        <v>41</v>
      </c>
      <c r="P46" s="1">
        <f t="shared" si="8"/>
        <v>0</v>
      </c>
      <c r="S46">
        <f t="shared" si="5"/>
        <v>0</v>
      </c>
      <c r="T46">
        <f t="shared" si="6"/>
        <v>0</v>
      </c>
      <c r="U46">
        <f t="shared" si="9"/>
        <v>0</v>
      </c>
    </row>
    <row r="47" spans="1:21" x14ac:dyDescent="0.2">
      <c r="A47">
        <v>146</v>
      </c>
      <c r="C47" t="s">
        <v>42</v>
      </c>
      <c r="P47" s="1">
        <f t="shared" si="8"/>
        <v>0</v>
      </c>
      <c r="S47">
        <f t="shared" si="5"/>
        <v>0</v>
      </c>
      <c r="T47">
        <f t="shared" si="6"/>
        <v>0</v>
      </c>
      <c r="U47">
        <f t="shared" si="9"/>
        <v>0</v>
      </c>
    </row>
    <row r="48" spans="1:21" x14ac:dyDescent="0.2">
      <c r="A48">
        <v>147</v>
      </c>
      <c r="C48" t="s">
        <v>41</v>
      </c>
      <c r="P48" s="1">
        <f t="shared" si="8"/>
        <v>0</v>
      </c>
      <c r="S48">
        <f t="shared" si="5"/>
        <v>0</v>
      </c>
      <c r="T48">
        <f t="shared" si="6"/>
        <v>0</v>
      </c>
      <c r="U48">
        <f t="shared" si="9"/>
        <v>0</v>
      </c>
    </row>
    <row r="49" spans="1:21" x14ac:dyDescent="0.2">
      <c r="A49">
        <v>148</v>
      </c>
      <c r="C49" t="s">
        <v>42</v>
      </c>
      <c r="P49" s="1">
        <f t="shared" si="8"/>
        <v>0</v>
      </c>
      <c r="S49">
        <f t="shared" si="5"/>
        <v>0</v>
      </c>
      <c r="T49">
        <f t="shared" si="6"/>
        <v>0</v>
      </c>
      <c r="U49">
        <f t="shared" si="9"/>
        <v>0</v>
      </c>
    </row>
    <row r="50" spans="1:21" x14ac:dyDescent="0.2">
      <c r="A50">
        <v>149</v>
      </c>
      <c r="C50" t="s">
        <v>41</v>
      </c>
      <c r="P50" s="1">
        <f t="shared" si="8"/>
        <v>0</v>
      </c>
      <c r="S50">
        <f t="shared" si="5"/>
        <v>0</v>
      </c>
      <c r="T50">
        <f t="shared" si="6"/>
        <v>0</v>
      </c>
      <c r="U50">
        <f t="shared" si="9"/>
        <v>0</v>
      </c>
    </row>
    <row r="51" spans="1:21" x14ac:dyDescent="0.2">
      <c r="A51">
        <v>150</v>
      </c>
      <c r="C51" t="s">
        <v>42</v>
      </c>
      <c r="P51" s="1">
        <f t="shared" si="8"/>
        <v>0</v>
      </c>
      <c r="S51">
        <f t="shared" si="5"/>
        <v>0</v>
      </c>
      <c r="T51">
        <f t="shared" si="6"/>
        <v>0</v>
      </c>
      <c r="U51">
        <f t="shared" si="9"/>
        <v>0</v>
      </c>
    </row>
    <row r="52" spans="1:21" x14ac:dyDescent="0.2">
      <c r="A52">
        <v>151</v>
      </c>
      <c r="C52" t="s">
        <v>41</v>
      </c>
      <c r="P52" s="1">
        <f t="shared" si="8"/>
        <v>0</v>
      </c>
      <c r="S52">
        <f t="shared" si="5"/>
        <v>0</v>
      </c>
      <c r="T52">
        <f t="shared" si="6"/>
        <v>0</v>
      </c>
      <c r="U52">
        <f t="shared" si="9"/>
        <v>0</v>
      </c>
    </row>
    <row r="53" spans="1:21" x14ac:dyDescent="0.2">
      <c r="A53">
        <v>152</v>
      </c>
      <c r="C53" t="s">
        <v>42</v>
      </c>
      <c r="P53" s="1">
        <f t="shared" si="8"/>
        <v>0</v>
      </c>
      <c r="S53">
        <f t="shared" si="5"/>
        <v>0</v>
      </c>
      <c r="T53">
        <f t="shared" si="6"/>
        <v>0</v>
      </c>
      <c r="U53">
        <f t="shared" si="9"/>
        <v>0</v>
      </c>
    </row>
    <row r="54" spans="1:21" x14ac:dyDescent="0.2">
      <c r="A54">
        <v>153</v>
      </c>
      <c r="C54" t="s">
        <v>41</v>
      </c>
      <c r="P54" s="1">
        <f t="shared" si="8"/>
        <v>0</v>
      </c>
      <c r="S54">
        <f t="shared" si="5"/>
        <v>0</v>
      </c>
      <c r="T54">
        <f t="shared" si="6"/>
        <v>0</v>
      </c>
      <c r="U54">
        <f t="shared" si="9"/>
        <v>0</v>
      </c>
    </row>
    <row r="55" spans="1:21" x14ac:dyDescent="0.2">
      <c r="A55">
        <v>154</v>
      </c>
      <c r="C55" t="s">
        <v>42</v>
      </c>
      <c r="P55" s="1">
        <f t="shared" si="8"/>
        <v>0</v>
      </c>
      <c r="S55">
        <f t="shared" si="5"/>
        <v>0</v>
      </c>
      <c r="T55">
        <f t="shared" si="6"/>
        <v>0</v>
      </c>
      <c r="U55">
        <f t="shared" si="9"/>
        <v>0</v>
      </c>
    </row>
    <row r="56" spans="1:21" x14ac:dyDescent="0.2">
      <c r="A56">
        <v>155</v>
      </c>
      <c r="C56" t="s">
        <v>41</v>
      </c>
      <c r="P56" s="1">
        <f t="shared" si="8"/>
        <v>0</v>
      </c>
      <c r="S56">
        <f t="shared" si="5"/>
        <v>0</v>
      </c>
      <c r="T56">
        <f t="shared" si="6"/>
        <v>0</v>
      </c>
      <c r="U56">
        <f t="shared" si="9"/>
        <v>0</v>
      </c>
    </row>
    <row r="57" spans="1:21" x14ac:dyDescent="0.2">
      <c r="A57">
        <v>156</v>
      </c>
      <c r="C57" t="s">
        <v>42</v>
      </c>
      <c r="P57" s="1">
        <f t="shared" si="8"/>
        <v>0</v>
      </c>
      <c r="S57">
        <f t="shared" si="5"/>
        <v>0</v>
      </c>
      <c r="T57">
        <f t="shared" si="6"/>
        <v>0</v>
      </c>
      <c r="U57">
        <f t="shared" si="9"/>
        <v>0</v>
      </c>
    </row>
    <row r="58" spans="1:21" x14ac:dyDescent="0.2">
      <c r="A58">
        <v>157</v>
      </c>
      <c r="C58" t="s">
        <v>41</v>
      </c>
      <c r="P58" s="1">
        <f t="shared" si="8"/>
        <v>0</v>
      </c>
      <c r="S58">
        <f t="shared" si="5"/>
        <v>0</v>
      </c>
      <c r="T58">
        <f t="shared" si="6"/>
        <v>0</v>
      </c>
      <c r="U58">
        <f t="shared" si="9"/>
        <v>0</v>
      </c>
    </row>
    <row r="59" spans="1:21" x14ac:dyDescent="0.2">
      <c r="A59">
        <v>158</v>
      </c>
      <c r="C59" t="s">
        <v>42</v>
      </c>
      <c r="P59" s="1">
        <f t="shared" si="8"/>
        <v>0</v>
      </c>
      <c r="S59">
        <f t="shared" si="5"/>
        <v>0</v>
      </c>
      <c r="T59">
        <f t="shared" si="6"/>
        <v>0</v>
      </c>
      <c r="U59">
        <f t="shared" si="9"/>
        <v>0</v>
      </c>
    </row>
    <row r="60" spans="1:21" x14ac:dyDescent="0.2">
      <c r="A60">
        <v>159</v>
      </c>
      <c r="C60" t="s">
        <v>41</v>
      </c>
      <c r="P60" s="1">
        <f t="shared" si="8"/>
        <v>0</v>
      </c>
      <c r="S60">
        <f t="shared" si="5"/>
        <v>0</v>
      </c>
      <c r="T60">
        <f t="shared" si="6"/>
        <v>0</v>
      </c>
      <c r="U60">
        <f t="shared" si="9"/>
        <v>0</v>
      </c>
    </row>
    <row r="61" spans="1:21" x14ac:dyDescent="0.2">
      <c r="A61">
        <v>160</v>
      </c>
      <c r="C61" t="s">
        <v>42</v>
      </c>
      <c r="P61" s="1">
        <f t="shared" si="8"/>
        <v>0</v>
      </c>
      <c r="S61">
        <f t="shared" si="5"/>
        <v>0</v>
      </c>
      <c r="T61">
        <f t="shared" si="6"/>
        <v>0</v>
      </c>
      <c r="U61">
        <f t="shared" si="9"/>
        <v>0</v>
      </c>
    </row>
    <row r="62" spans="1:21" x14ac:dyDescent="0.2">
      <c r="A62">
        <v>161</v>
      </c>
      <c r="C62" t="s">
        <v>41</v>
      </c>
      <c r="P62" s="1">
        <f t="shared" si="8"/>
        <v>0</v>
      </c>
      <c r="S62">
        <f t="shared" si="5"/>
        <v>0</v>
      </c>
      <c r="T62">
        <f t="shared" si="6"/>
        <v>0</v>
      </c>
      <c r="U62">
        <f t="shared" si="9"/>
        <v>0</v>
      </c>
    </row>
    <row r="63" spans="1:21" x14ac:dyDescent="0.2">
      <c r="A63">
        <v>162</v>
      </c>
      <c r="C63" t="s">
        <v>42</v>
      </c>
      <c r="P63" s="1">
        <f t="shared" si="8"/>
        <v>0</v>
      </c>
      <c r="S63">
        <f t="shared" si="5"/>
        <v>0</v>
      </c>
      <c r="T63">
        <f t="shared" si="6"/>
        <v>0</v>
      </c>
      <c r="U63">
        <f t="shared" si="9"/>
        <v>0</v>
      </c>
    </row>
    <row r="64" spans="1:21" x14ac:dyDescent="0.2">
      <c r="A64">
        <v>163</v>
      </c>
      <c r="C64" t="s">
        <v>41</v>
      </c>
      <c r="P64" s="1">
        <f t="shared" si="8"/>
        <v>0</v>
      </c>
      <c r="S64">
        <f t="shared" si="5"/>
        <v>0</v>
      </c>
      <c r="T64">
        <f t="shared" si="6"/>
        <v>0</v>
      </c>
      <c r="U64">
        <f t="shared" si="9"/>
        <v>0</v>
      </c>
    </row>
    <row r="65" spans="1:21" x14ac:dyDescent="0.2">
      <c r="A65">
        <v>164</v>
      </c>
      <c r="C65" t="s">
        <v>42</v>
      </c>
      <c r="P65" s="1">
        <f t="shared" si="8"/>
        <v>0</v>
      </c>
      <c r="S65">
        <f t="shared" si="5"/>
        <v>0</v>
      </c>
      <c r="T65">
        <f t="shared" si="6"/>
        <v>0</v>
      </c>
      <c r="U65">
        <f t="shared" si="9"/>
        <v>0</v>
      </c>
    </row>
    <row r="66" spans="1:21" x14ac:dyDescent="0.2">
      <c r="A66">
        <v>165</v>
      </c>
      <c r="C66" t="s">
        <v>41</v>
      </c>
      <c r="P66" s="1">
        <f t="shared" ref="P66:P97" si="10">F66+I66+L66+O66</f>
        <v>0</v>
      </c>
      <c r="S66">
        <f t="shared" si="5"/>
        <v>0</v>
      </c>
      <c r="T66">
        <f t="shared" si="6"/>
        <v>0</v>
      </c>
      <c r="U66">
        <f t="shared" ref="U66:U97" si="11">S66+T66</f>
        <v>0</v>
      </c>
    </row>
    <row r="67" spans="1:21" x14ac:dyDescent="0.2">
      <c r="A67">
        <v>166</v>
      </c>
      <c r="C67" t="s">
        <v>42</v>
      </c>
      <c r="P67" s="1">
        <f t="shared" si="10"/>
        <v>0</v>
      </c>
      <c r="S67">
        <f t="shared" si="5"/>
        <v>0</v>
      </c>
      <c r="T67">
        <f t="shared" si="6"/>
        <v>0</v>
      </c>
      <c r="U67">
        <f t="shared" si="11"/>
        <v>0</v>
      </c>
    </row>
    <row r="68" spans="1:21" x14ac:dyDescent="0.2">
      <c r="A68">
        <v>167</v>
      </c>
      <c r="C68" t="s">
        <v>41</v>
      </c>
      <c r="P68" s="1">
        <f t="shared" si="10"/>
        <v>0</v>
      </c>
      <c r="S68">
        <f t="shared" si="5"/>
        <v>0</v>
      </c>
      <c r="T68">
        <f t="shared" si="6"/>
        <v>0</v>
      </c>
      <c r="U68">
        <f t="shared" si="11"/>
        <v>0</v>
      </c>
    </row>
    <row r="69" spans="1:21" x14ac:dyDescent="0.2">
      <c r="A69">
        <v>168</v>
      </c>
      <c r="C69" t="s">
        <v>42</v>
      </c>
      <c r="P69" s="1">
        <f t="shared" si="10"/>
        <v>0</v>
      </c>
      <c r="S69">
        <f t="shared" ref="S69:S100" si="12">Q69*16</f>
        <v>0</v>
      </c>
      <c r="T69">
        <f t="shared" ref="T69:T100" si="13">R69*16</f>
        <v>0</v>
      </c>
      <c r="U69">
        <f t="shared" si="11"/>
        <v>0</v>
      </c>
    </row>
    <row r="70" spans="1:21" x14ac:dyDescent="0.2">
      <c r="A70">
        <v>169</v>
      </c>
      <c r="C70" t="s">
        <v>41</v>
      </c>
      <c r="P70" s="1">
        <f t="shared" si="10"/>
        <v>0</v>
      </c>
      <c r="S70">
        <f t="shared" si="12"/>
        <v>0</v>
      </c>
      <c r="T70">
        <f t="shared" si="13"/>
        <v>0</v>
      </c>
      <c r="U70">
        <f t="shared" si="11"/>
        <v>0</v>
      </c>
    </row>
    <row r="71" spans="1:21" x14ac:dyDescent="0.2">
      <c r="A71">
        <v>170</v>
      </c>
      <c r="C71" t="s">
        <v>42</v>
      </c>
      <c r="P71" s="1">
        <f t="shared" si="10"/>
        <v>0</v>
      </c>
      <c r="S71">
        <f t="shared" si="12"/>
        <v>0</v>
      </c>
      <c r="T71">
        <f t="shared" si="13"/>
        <v>0</v>
      </c>
      <c r="U71">
        <f t="shared" si="11"/>
        <v>0</v>
      </c>
    </row>
    <row r="72" spans="1:21" x14ac:dyDescent="0.2">
      <c r="A72">
        <v>171</v>
      </c>
      <c r="C72" t="s">
        <v>41</v>
      </c>
      <c r="P72" s="1">
        <f t="shared" si="10"/>
        <v>0</v>
      </c>
      <c r="S72">
        <f t="shared" si="12"/>
        <v>0</v>
      </c>
      <c r="T72">
        <f t="shared" si="13"/>
        <v>0</v>
      </c>
      <c r="U72">
        <f t="shared" si="11"/>
        <v>0</v>
      </c>
    </row>
    <row r="73" spans="1:21" x14ac:dyDescent="0.2">
      <c r="A73">
        <v>172</v>
      </c>
      <c r="C73" t="s">
        <v>42</v>
      </c>
      <c r="P73" s="1">
        <f t="shared" si="10"/>
        <v>0</v>
      </c>
      <c r="S73">
        <f t="shared" si="12"/>
        <v>0</v>
      </c>
      <c r="T73">
        <f t="shared" si="13"/>
        <v>0</v>
      </c>
      <c r="U73">
        <f t="shared" si="11"/>
        <v>0</v>
      </c>
    </row>
    <row r="74" spans="1:21" x14ac:dyDescent="0.2">
      <c r="A74">
        <v>173</v>
      </c>
      <c r="C74" t="s">
        <v>41</v>
      </c>
      <c r="P74" s="1">
        <f t="shared" si="10"/>
        <v>0</v>
      </c>
      <c r="S74">
        <f t="shared" si="12"/>
        <v>0</v>
      </c>
      <c r="T74">
        <f t="shared" si="13"/>
        <v>0</v>
      </c>
      <c r="U74">
        <f t="shared" si="11"/>
        <v>0</v>
      </c>
    </row>
    <row r="75" spans="1:21" x14ac:dyDescent="0.2">
      <c r="A75">
        <v>174</v>
      </c>
      <c r="C75" t="s">
        <v>42</v>
      </c>
      <c r="P75" s="1">
        <f t="shared" si="10"/>
        <v>0</v>
      </c>
      <c r="S75">
        <f t="shared" si="12"/>
        <v>0</v>
      </c>
      <c r="T75">
        <f t="shared" si="13"/>
        <v>0</v>
      </c>
      <c r="U75">
        <f t="shared" si="11"/>
        <v>0</v>
      </c>
    </row>
    <row r="76" spans="1:21" x14ac:dyDescent="0.2">
      <c r="A76">
        <v>175</v>
      </c>
      <c r="C76" t="s">
        <v>41</v>
      </c>
      <c r="P76" s="1">
        <f t="shared" si="10"/>
        <v>0</v>
      </c>
      <c r="S76">
        <f t="shared" si="12"/>
        <v>0</v>
      </c>
      <c r="T76">
        <f t="shared" si="13"/>
        <v>0</v>
      </c>
      <c r="U76">
        <f t="shared" si="11"/>
        <v>0</v>
      </c>
    </row>
    <row r="77" spans="1:21" x14ac:dyDescent="0.2">
      <c r="A77">
        <v>176</v>
      </c>
      <c r="C77" t="s">
        <v>42</v>
      </c>
      <c r="P77" s="1">
        <f t="shared" si="10"/>
        <v>0</v>
      </c>
      <c r="S77">
        <f t="shared" si="12"/>
        <v>0</v>
      </c>
      <c r="T77">
        <f t="shared" si="13"/>
        <v>0</v>
      </c>
      <c r="U77">
        <f t="shared" si="11"/>
        <v>0</v>
      </c>
    </row>
    <row r="78" spans="1:21" x14ac:dyDescent="0.2">
      <c r="A78">
        <v>177</v>
      </c>
      <c r="C78" t="s">
        <v>41</v>
      </c>
      <c r="P78" s="1">
        <f t="shared" si="10"/>
        <v>0</v>
      </c>
      <c r="S78">
        <f t="shared" si="12"/>
        <v>0</v>
      </c>
      <c r="T78">
        <f t="shared" si="13"/>
        <v>0</v>
      </c>
      <c r="U78">
        <f t="shared" si="11"/>
        <v>0</v>
      </c>
    </row>
    <row r="79" spans="1:21" x14ac:dyDescent="0.2">
      <c r="A79">
        <v>178</v>
      </c>
      <c r="C79" t="s">
        <v>42</v>
      </c>
      <c r="P79" s="1">
        <f t="shared" si="10"/>
        <v>0</v>
      </c>
      <c r="S79">
        <f t="shared" si="12"/>
        <v>0</v>
      </c>
      <c r="T79">
        <f t="shared" si="13"/>
        <v>0</v>
      </c>
      <c r="U79">
        <f t="shared" si="11"/>
        <v>0</v>
      </c>
    </row>
    <row r="80" spans="1:21" x14ac:dyDescent="0.2">
      <c r="A80">
        <v>179</v>
      </c>
      <c r="C80" t="s">
        <v>41</v>
      </c>
      <c r="P80" s="1">
        <f t="shared" si="10"/>
        <v>0</v>
      </c>
      <c r="S80">
        <f t="shared" si="12"/>
        <v>0</v>
      </c>
      <c r="T80">
        <f t="shared" si="13"/>
        <v>0</v>
      </c>
      <c r="U80">
        <f t="shared" si="11"/>
        <v>0</v>
      </c>
    </row>
    <row r="81" spans="1:21" x14ac:dyDescent="0.2">
      <c r="A81">
        <v>180</v>
      </c>
      <c r="C81" t="s">
        <v>42</v>
      </c>
      <c r="P81" s="1">
        <f t="shared" si="10"/>
        <v>0</v>
      </c>
      <c r="S81">
        <f t="shared" si="12"/>
        <v>0</v>
      </c>
      <c r="T81">
        <f t="shared" si="13"/>
        <v>0</v>
      </c>
      <c r="U81">
        <f t="shared" si="11"/>
        <v>0</v>
      </c>
    </row>
    <row r="82" spans="1:21" x14ac:dyDescent="0.2">
      <c r="A82">
        <v>181</v>
      </c>
      <c r="C82" t="s">
        <v>41</v>
      </c>
      <c r="P82" s="1">
        <f t="shared" si="10"/>
        <v>0</v>
      </c>
      <c r="S82">
        <f t="shared" si="12"/>
        <v>0</v>
      </c>
      <c r="T82">
        <f t="shared" si="13"/>
        <v>0</v>
      </c>
      <c r="U82">
        <f t="shared" si="11"/>
        <v>0</v>
      </c>
    </row>
    <row r="83" spans="1:21" x14ac:dyDescent="0.2">
      <c r="A83">
        <v>182</v>
      </c>
      <c r="C83" t="s">
        <v>42</v>
      </c>
      <c r="P83" s="1">
        <f t="shared" si="10"/>
        <v>0</v>
      </c>
      <c r="S83">
        <f t="shared" si="12"/>
        <v>0</v>
      </c>
      <c r="T83">
        <f t="shared" si="13"/>
        <v>0</v>
      </c>
      <c r="U83">
        <f t="shared" si="11"/>
        <v>0</v>
      </c>
    </row>
    <row r="84" spans="1:21" x14ac:dyDescent="0.2">
      <c r="A84">
        <v>183</v>
      </c>
      <c r="C84" t="s">
        <v>41</v>
      </c>
      <c r="P84" s="1">
        <f t="shared" si="10"/>
        <v>0</v>
      </c>
      <c r="S84">
        <f t="shared" si="12"/>
        <v>0</v>
      </c>
      <c r="T84">
        <f t="shared" si="13"/>
        <v>0</v>
      </c>
      <c r="U84">
        <f t="shared" si="11"/>
        <v>0</v>
      </c>
    </row>
    <row r="85" spans="1:21" x14ac:dyDescent="0.2">
      <c r="A85">
        <v>184</v>
      </c>
      <c r="C85" t="s">
        <v>42</v>
      </c>
      <c r="P85" s="1">
        <f t="shared" si="10"/>
        <v>0</v>
      </c>
      <c r="S85">
        <f t="shared" si="12"/>
        <v>0</v>
      </c>
      <c r="T85">
        <f t="shared" si="13"/>
        <v>0</v>
      </c>
      <c r="U85">
        <f t="shared" si="11"/>
        <v>0</v>
      </c>
    </row>
    <row r="86" spans="1:21" x14ac:dyDescent="0.2">
      <c r="A86">
        <v>185</v>
      </c>
      <c r="C86" t="s">
        <v>41</v>
      </c>
      <c r="P86" s="1">
        <f t="shared" si="10"/>
        <v>0</v>
      </c>
      <c r="S86">
        <f t="shared" si="12"/>
        <v>0</v>
      </c>
      <c r="T86">
        <f t="shared" si="13"/>
        <v>0</v>
      </c>
      <c r="U86">
        <f t="shared" si="11"/>
        <v>0</v>
      </c>
    </row>
    <row r="87" spans="1:21" x14ac:dyDescent="0.2">
      <c r="A87">
        <v>186</v>
      </c>
      <c r="C87" t="s">
        <v>42</v>
      </c>
      <c r="P87" s="1">
        <f t="shared" si="10"/>
        <v>0</v>
      </c>
      <c r="S87">
        <f t="shared" si="12"/>
        <v>0</v>
      </c>
      <c r="T87">
        <f t="shared" si="13"/>
        <v>0</v>
      </c>
      <c r="U87">
        <f t="shared" si="11"/>
        <v>0</v>
      </c>
    </row>
    <row r="88" spans="1:21" x14ac:dyDescent="0.2">
      <c r="A88">
        <v>187</v>
      </c>
      <c r="C88" t="s">
        <v>41</v>
      </c>
      <c r="P88" s="1">
        <f t="shared" si="10"/>
        <v>0</v>
      </c>
      <c r="S88">
        <f t="shared" si="12"/>
        <v>0</v>
      </c>
      <c r="T88">
        <f t="shared" si="13"/>
        <v>0</v>
      </c>
      <c r="U88">
        <f t="shared" si="11"/>
        <v>0</v>
      </c>
    </row>
    <row r="89" spans="1:21" x14ac:dyDescent="0.2">
      <c r="A89">
        <v>188</v>
      </c>
      <c r="C89" t="s">
        <v>42</v>
      </c>
      <c r="P89" s="1">
        <f t="shared" si="10"/>
        <v>0</v>
      </c>
      <c r="S89">
        <f t="shared" si="12"/>
        <v>0</v>
      </c>
      <c r="T89">
        <f t="shared" si="13"/>
        <v>0</v>
      </c>
      <c r="U89">
        <f t="shared" si="11"/>
        <v>0</v>
      </c>
    </row>
    <row r="90" spans="1:21" x14ac:dyDescent="0.2">
      <c r="A90">
        <v>189</v>
      </c>
      <c r="C90" t="s">
        <v>41</v>
      </c>
      <c r="P90" s="1">
        <f t="shared" si="10"/>
        <v>0</v>
      </c>
      <c r="S90">
        <f t="shared" si="12"/>
        <v>0</v>
      </c>
      <c r="T90">
        <f t="shared" si="13"/>
        <v>0</v>
      </c>
      <c r="U90">
        <f t="shared" si="11"/>
        <v>0</v>
      </c>
    </row>
    <row r="91" spans="1:21" x14ac:dyDescent="0.2">
      <c r="A91">
        <v>190</v>
      </c>
      <c r="C91" t="s">
        <v>42</v>
      </c>
      <c r="P91" s="1">
        <f t="shared" si="10"/>
        <v>0</v>
      </c>
      <c r="S91">
        <f t="shared" si="12"/>
        <v>0</v>
      </c>
      <c r="T91">
        <f t="shared" si="13"/>
        <v>0</v>
      </c>
      <c r="U91">
        <f t="shared" si="11"/>
        <v>0</v>
      </c>
    </row>
    <row r="92" spans="1:21" x14ac:dyDescent="0.2">
      <c r="A92">
        <v>191</v>
      </c>
      <c r="C92" t="s">
        <v>41</v>
      </c>
      <c r="P92" s="1">
        <f t="shared" si="10"/>
        <v>0</v>
      </c>
      <c r="S92">
        <f t="shared" si="12"/>
        <v>0</v>
      </c>
      <c r="T92">
        <f t="shared" si="13"/>
        <v>0</v>
      </c>
      <c r="U92">
        <f t="shared" si="11"/>
        <v>0</v>
      </c>
    </row>
    <row r="93" spans="1:21" x14ac:dyDescent="0.2">
      <c r="A93">
        <v>192</v>
      </c>
      <c r="C93" t="s">
        <v>42</v>
      </c>
      <c r="P93" s="1">
        <f t="shared" si="10"/>
        <v>0</v>
      </c>
      <c r="S93">
        <f t="shared" si="12"/>
        <v>0</v>
      </c>
      <c r="T93">
        <f t="shared" si="13"/>
        <v>0</v>
      </c>
      <c r="U93">
        <f t="shared" si="11"/>
        <v>0</v>
      </c>
    </row>
    <row r="94" spans="1:21" x14ac:dyDescent="0.2">
      <c r="A94">
        <v>193</v>
      </c>
      <c r="C94" t="s">
        <v>41</v>
      </c>
      <c r="P94" s="1">
        <f t="shared" si="10"/>
        <v>0</v>
      </c>
      <c r="S94">
        <f t="shared" si="12"/>
        <v>0</v>
      </c>
      <c r="T94">
        <f t="shared" si="13"/>
        <v>0</v>
      </c>
      <c r="U94">
        <f t="shared" si="11"/>
        <v>0</v>
      </c>
    </row>
    <row r="95" spans="1:21" x14ac:dyDescent="0.2">
      <c r="A95">
        <v>194</v>
      </c>
      <c r="C95" t="s">
        <v>42</v>
      </c>
      <c r="P95" s="1">
        <f t="shared" si="10"/>
        <v>0</v>
      </c>
      <c r="S95">
        <f t="shared" si="12"/>
        <v>0</v>
      </c>
      <c r="T95">
        <f t="shared" si="13"/>
        <v>0</v>
      </c>
      <c r="U95">
        <f t="shared" si="11"/>
        <v>0</v>
      </c>
    </row>
    <row r="96" spans="1:21" x14ac:dyDescent="0.2">
      <c r="A96">
        <v>195</v>
      </c>
      <c r="C96" t="s">
        <v>41</v>
      </c>
      <c r="P96" s="1">
        <f t="shared" si="10"/>
        <v>0</v>
      </c>
      <c r="S96">
        <f t="shared" si="12"/>
        <v>0</v>
      </c>
      <c r="T96">
        <f t="shared" si="13"/>
        <v>0</v>
      </c>
      <c r="U96">
        <f t="shared" si="11"/>
        <v>0</v>
      </c>
    </row>
    <row r="97" spans="1:41" x14ac:dyDescent="0.2">
      <c r="A97">
        <v>196</v>
      </c>
      <c r="C97" t="s">
        <v>42</v>
      </c>
      <c r="P97" s="1">
        <f t="shared" si="10"/>
        <v>0</v>
      </c>
      <c r="S97">
        <f t="shared" si="12"/>
        <v>0</v>
      </c>
      <c r="T97">
        <f t="shared" si="13"/>
        <v>0</v>
      </c>
      <c r="U97">
        <f t="shared" si="11"/>
        <v>0</v>
      </c>
    </row>
    <row r="98" spans="1:41" x14ac:dyDescent="0.2">
      <c r="A98">
        <v>197</v>
      </c>
      <c r="C98" t="s">
        <v>41</v>
      </c>
      <c r="P98" s="1">
        <f t="shared" ref="P98:P129" si="14">F98+I98+L98+O98</f>
        <v>0</v>
      </c>
      <c r="S98">
        <f t="shared" si="12"/>
        <v>0</v>
      </c>
      <c r="T98">
        <f t="shared" si="13"/>
        <v>0</v>
      </c>
      <c r="U98">
        <f t="shared" ref="U98:U100" si="15">S98+T98</f>
        <v>0</v>
      </c>
    </row>
    <row r="99" spans="1:41" x14ac:dyDescent="0.2">
      <c r="A99">
        <v>198</v>
      </c>
      <c r="C99" t="s">
        <v>42</v>
      </c>
      <c r="P99" s="1">
        <f t="shared" si="14"/>
        <v>0</v>
      </c>
      <c r="S99">
        <f t="shared" si="12"/>
        <v>0</v>
      </c>
      <c r="T99">
        <f t="shared" si="13"/>
        <v>0</v>
      </c>
      <c r="U99">
        <f t="shared" si="15"/>
        <v>0</v>
      </c>
    </row>
    <row r="100" spans="1:41" x14ac:dyDescent="0.2">
      <c r="A100">
        <v>199</v>
      </c>
      <c r="C100" t="s">
        <v>41</v>
      </c>
      <c r="P100" s="1">
        <f t="shared" si="14"/>
        <v>0</v>
      </c>
      <c r="S100">
        <f t="shared" si="12"/>
        <v>0</v>
      </c>
      <c r="T100">
        <f t="shared" si="13"/>
        <v>0</v>
      </c>
      <c r="U100">
        <f t="shared" si="15"/>
        <v>0</v>
      </c>
    </row>
    <row r="101" spans="1:41" x14ac:dyDescent="0.2">
      <c r="A101">
        <v>200</v>
      </c>
      <c r="C101" t="s">
        <v>42</v>
      </c>
      <c r="D101" s="4">
        <v>44992</v>
      </c>
      <c r="E101" s="5">
        <v>0.43194444444444446</v>
      </c>
      <c r="F101" s="1">
        <v>80</v>
      </c>
      <c r="G101" s="4">
        <v>44994</v>
      </c>
      <c r="H101" s="5">
        <v>0.75486111111111109</v>
      </c>
      <c r="I101" s="1">
        <v>7</v>
      </c>
      <c r="J101" s="4">
        <v>45006</v>
      </c>
      <c r="K101" s="5">
        <v>0.80625000000000002</v>
      </c>
      <c r="L101" s="1">
        <v>65</v>
      </c>
      <c r="M101" s="4">
        <v>45008</v>
      </c>
      <c r="N101" s="5">
        <v>0.85763888888888884</v>
      </c>
      <c r="O101" s="1">
        <v>8</v>
      </c>
      <c r="P101" s="1">
        <f t="shared" si="14"/>
        <v>160</v>
      </c>
      <c r="Q101">
        <v>49</v>
      </c>
      <c r="R101">
        <v>49</v>
      </c>
      <c r="S101">
        <v>784</v>
      </c>
      <c r="T101">
        <v>784</v>
      </c>
      <c r="U101">
        <v>1568</v>
      </c>
      <c r="V101" s="10">
        <v>0</v>
      </c>
      <c r="W101" s="10">
        <v>3.472222222222222E-3</v>
      </c>
      <c r="X101" s="10">
        <v>4.1666666666666666E-3</v>
      </c>
      <c r="Y101" s="10">
        <v>1.4583333333333332E-2</v>
      </c>
      <c r="Z101" s="10">
        <v>1.4884259259259259E-2</v>
      </c>
      <c r="AA101" s="10">
        <v>1.8356481481481481E-2</v>
      </c>
      <c r="AB101" s="10">
        <v>2.0358796296296295E-2</v>
      </c>
      <c r="AC101" s="10">
        <v>3.8495370370370367E-2</v>
      </c>
      <c r="AD101" s="10">
        <v>3.9502314814814816E-2</v>
      </c>
      <c r="AE101" s="10">
        <v>4.1666666666666664E-2</v>
      </c>
      <c r="AF101" s="10">
        <v>0</v>
      </c>
      <c r="AG101" s="10">
        <v>3.472222222222222E-3</v>
      </c>
      <c r="AH101" s="10">
        <v>3.645833333333333E-3</v>
      </c>
      <c r="AI101" s="10">
        <v>1.40625E-2</v>
      </c>
      <c r="AJ101" s="10">
        <v>1.4317129629629631E-2</v>
      </c>
      <c r="AK101" s="10">
        <v>1.7789351851851851E-2</v>
      </c>
      <c r="AL101" s="10">
        <v>1.9328703703703702E-2</v>
      </c>
      <c r="AM101" s="10">
        <v>3.1828703703703706E-2</v>
      </c>
      <c r="AN101" s="10">
        <v>3.2638888888888891E-2</v>
      </c>
      <c r="AO101" s="10">
        <v>3.5219907407407408E-2</v>
      </c>
    </row>
    <row r="102" spans="1:41" x14ac:dyDescent="0.2">
      <c r="A102">
        <v>201</v>
      </c>
      <c r="C102" t="s">
        <v>41</v>
      </c>
      <c r="D102" s="4">
        <v>44998</v>
      </c>
      <c r="E102" s="5">
        <v>0.47569444444444442</v>
      </c>
      <c r="F102" s="1">
        <v>95</v>
      </c>
      <c r="G102" s="4">
        <v>45000</v>
      </c>
      <c r="H102" s="5">
        <v>0.29166666666666669</v>
      </c>
      <c r="I102" s="1">
        <v>8</v>
      </c>
      <c r="J102" s="4">
        <v>45028</v>
      </c>
      <c r="K102" s="5">
        <v>0.73958333333333337</v>
      </c>
      <c r="L102" s="1">
        <v>90</v>
      </c>
      <c r="M102" s="4">
        <v>45030</v>
      </c>
      <c r="N102" s="5">
        <v>0.5</v>
      </c>
      <c r="O102" s="1">
        <v>5</v>
      </c>
      <c r="P102" s="1">
        <f t="shared" si="14"/>
        <v>198</v>
      </c>
      <c r="Q102">
        <v>57</v>
      </c>
      <c r="R102">
        <v>56</v>
      </c>
      <c r="S102">
        <f t="shared" ref="S102:T120" si="16">Q102*16</f>
        <v>912</v>
      </c>
      <c r="T102">
        <f t="shared" si="16"/>
        <v>896</v>
      </c>
      <c r="U102">
        <f t="shared" ref="U102:U129" si="17">S102+T102</f>
        <v>1808</v>
      </c>
      <c r="V102" s="10">
        <v>0</v>
      </c>
      <c r="W102" s="10">
        <v>3.472222222222222E-3</v>
      </c>
      <c r="X102" s="10">
        <v>4.6874999999999998E-3</v>
      </c>
      <c r="Y102" s="10">
        <v>1.5104166666666667E-2</v>
      </c>
      <c r="Z102" s="10">
        <v>1.5277777777777777E-2</v>
      </c>
      <c r="AA102" s="10">
        <v>1.8749999999999999E-2</v>
      </c>
      <c r="AB102" s="10">
        <v>2.2222222222222223E-2</v>
      </c>
      <c r="AC102" s="10">
        <v>6.5856481481481488E-2</v>
      </c>
      <c r="AD102" s="10">
        <v>6.6782407407407415E-2</v>
      </c>
      <c r="AE102" s="10">
        <v>7.013888888888889E-2</v>
      </c>
      <c r="AF102" s="10">
        <v>0</v>
      </c>
      <c r="AG102" s="10">
        <v>3.472222222222222E-3</v>
      </c>
      <c r="AH102" s="10">
        <v>3.8773148148148143E-3</v>
      </c>
      <c r="AI102" s="10">
        <v>1.4293981481481482E-2</v>
      </c>
      <c r="AJ102" s="10">
        <v>1.480324074074074E-2</v>
      </c>
      <c r="AK102" s="10">
        <v>1.8275462962962962E-2</v>
      </c>
      <c r="AL102" s="10">
        <v>2.1851851851851848E-2</v>
      </c>
      <c r="AM102" s="10">
        <v>4.6412037037037036E-2</v>
      </c>
      <c r="AN102" s="10">
        <v>4.6932870370370368E-2</v>
      </c>
      <c r="AO102" s="10">
        <v>4.9745370370370377E-2</v>
      </c>
    </row>
    <row r="103" spans="1:41" x14ac:dyDescent="0.2">
      <c r="A103">
        <v>202</v>
      </c>
      <c r="C103" t="s">
        <v>42</v>
      </c>
      <c r="D103" s="4">
        <v>45002</v>
      </c>
      <c r="E103" s="5">
        <v>0.51041666666666663</v>
      </c>
      <c r="F103" s="1">
        <v>105</v>
      </c>
      <c r="G103" s="4">
        <v>45004</v>
      </c>
      <c r="H103" s="5">
        <v>0.47638888888888892</v>
      </c>
      <c r="I103" s="1">
        <v>11</v>
      </c>
      <c r="J103" s="4">
        <v>45024</v>
      </c>
      <c r="K103" s="5">
        <v>0.63541666666666663</v>
      </c>
      <c r="L103" s="1">
        <v>115</v>
      </c>
      <c r="M103" s="4">
        <v>45026</v>
      </c>
      <c r="N103">
        <v>10.15</v>
      </c>
      <c r="O103" s="1">
        <v>10</v>
      </c>
      <c r="P103" s="1">
        <f t="shared" si="14"/>
        <v>241</v>
      </c>
      <c r="Q103">
        <v>57</v>
      </c>
      <c r="R103">
        <v>57</v>
      </c>
      <c r="S103">
        <f t="shared" si="16"/>
        <v>912</v>
      </c>
      <c r="T103">
        <f t="shared" si="16"/>
        <v>912</v>
      </c>
      <c r="U103">
        <f t="shared" si="17"/>
        <v>1824</v>
      </c>
      <c r="V103" s="10">
        <v>0</v>
      </c>
      <c r="W103" s="10">
        <v>3.472222222222222E-3</v>
      </c>
      <c r="X103" s="10">
        <v>3.9351851851851857E-3</v>
      </c>
      <c r="Y103" s="10">
        <v>1.4351851851851852E-2</v>
      </c>
      <c r="Z103" s="10">
        <v>1.4930555555555556E-2</v>
      </c>
      <c r="AA103" s="10">
        <v>1.8402777777777778E-2</v>
      </c>
      <c r="AB103" s="10">
        <v>2.1631944444444443E-2</v>
      </c>
      <c r="AC103" s="10">
        <v>6.1805555555555558E-2</v>
      </c>
      <c r="AD103" s="10">
        <v>6.2662037037037044E-2</v>
      </c>
      <c r="AE103" s="10">
        <v>6.7361111111111108E-2</v>
      </c>
      <c r="AF103" s="10">
        <v>0</v>
      </c>
      <c r="AG103" s="10">
        <v>3.472222222222222E-3</v>
      </c>
      <c r="AH103" s="10">
        <v>3.8194444444444443E-3</v>
      </c>
      <c r="AI103" s="10">
        <v>1.4236111111111111E-2</v>
      </c>
      <c r="AJ103" s="10">
        <v>1.4351851851851852E-2</v>
      </c>
      <c r="AK103" s="10">
        <v>1.7824074074074076E-2</v>
      </c>
      <c r="AL103" s="10">
        <v>2.2499999999999996E-2</v>
      </c>
      <c r="AM103" s="10">
        <v>6.4236111111111105E-2</v>
      </c>
      <c r="AN103" s="10">
        <v>6.5277777777777782E-2</v>
      </c>
      <c r="AO103" s="10">
        <v>6.9085648148148146E-2</v>
      </c>
    </row>
    <row r="104" spans="1:41" x14ac:dyDescent="0.2">
      <c r="A104">
        <v>203</v>
      </c>
      <c r="C104" t="s">
        <v>41</v>
      </c>
      <c r="D104" s="4">
        <v>45005</v>
      </c>
      <c r="E104" s="5">
        <v>0.58333333333333337</v>
      </c>
      <c r="F104" s="1">
        <v>110</v>
      </c>
      <c r="G104" s="4">
        <v>45007</v>
      </c>
      <c r="H104" s="5">
        <v>0.44444444444444442</v>
      </c>
      <c r="I104" s="1">
        <v>7</v>
      </c>
      <c r="J104" s="4">
        <v>45020</v>
      </c>
      <c r="K104" s="5">
        <v>0.75</v>
      </c>
      <c r="L104" s="1">
        <v>90</v>
      </c>
      <c r="M104" s="4">
        <v>45022</v>
      </c>
      <c r="N104" s="5">
        <v>0.42708333333333331</v>
      </c>
      <c r="O104" s="1">
        <v>5</v>
      </c>
      <c r="P104" s="1">
        <f t="shared" si="14"/>
        <v>212</v>
      </c>
      <c r="Q104">
        <v>45</v>
      </c>
      <c r="R104">
        <v>44</v>
      </c>
      <c r="S104">
        <f t="shared" si="16"/>
        <v>720</v>
      </c>
      <c r="T104">
        <f t="shared" si="16"/>
        <v>704</v>
      </c>
      <c r="U104">
        <f t="shared" si="17"/>
        <v>1424</v>
      </c>
      <c r="V104" s="10">
        <v>0</v>
      </c>
      <c r="W104" s="10">
        <v>3.472222222222222E-3</v>
      </c>
      <c r="X104" s="10">
        <v>4.1666666666666666E-3</v>
      </c>
      <c r="Y104" s="10">
        <v>1.4583333333333332E-2</v>
      </c>
      <c r="Z104" s="10">
        <v>1.7361111111111112E-2</v>
      </c>
      <c r="AA104" s="10">
        <v>2.0833333333333332E-2</v>
      </c>
      <c r="AB104" s="10">
        <v>2.2222222222222223E-2</v>
      </c>
      <c r="AC104" s="10">
        <v>5.486111111111111E-2</v>
      </c>
      <c r="AD104" s="10">
        <v>5.5972222222222222E-2</v>
      </c>
      <c r="AE104" s="10">
        <v>6.0995370370370366E-2</v>
      </c>
      <c r="AF104" s="10">
        <v>0</v>
      </c>
      <c r="AG104" s="10">
        <v>3.472222222222222E-3</v>
      </c>
      <c r="AH104" s="10">
        <v>4.2361111111111106E-3</v>
      </c>
      <c r="AI104" s="10">
        <v>1.4652777777777778E-2</v>
      </c>
      <c r="AJ104" s="10">
        <v>1.5162037037037036E-2</v>
      </c>
      <c r="AK104" s="10">
        <v>1.8634259259259257E-2</v>
      </c>
      <c r="AL104" s="10">
        <v>2.1412037037037035E-2</v>
      </c>
      <c r="AM104" s="10">
        <v>4.6875E-2</v>
      </c>
      <c r="AN104" s="10">
        <v>4.7511574074074074E-2</v>
      </c>
      <c r="AO104" s="10">
        <v>5.0983796296296291E-2</v>
      </c>
    </row>
    <row r="105" spans="1:41" x14ac:dyDescent="0.2">
      <c r="A105">
        <v>204</v>
      </c>
      <c r="C105" t="s">
        <v>42</v>
      </c>
      <c r="D105" s="4">
        <v>45009</v>
      </c>
      <c r="E105" s="5">
        <v>0.3659722222222222</v>
      </c>
      <c r="F105" s="1">
        <v>100</v>
      </c>
      <c r="G105" s="4">
        <v>45011</v>
      </c>
      <c r="H105" s="5">
        <v>0.40902777777777777</v>
      </c>
      <c r="I105" s="1">
        <v>7</v>
      </c>
      <c r="J105" s="4">
        <v>45026</v>
      </c>
      <c r="K105" s="5">
        <v>0.37708333333333338</v>
      </c>
      <c r="L105" s="1">
        <v>100</v>
      </c>
      <c r="M105" s="4">
        <v>45028</v>
      </c>
      <c r="N105" s="5">
        <v>0.44097222222222227</v>
      </c>
      <c r="O105" s="1">
        <v>7</v>
      </c>
      <c r="P105" s="1">
        <f t="shared" si="14"/>
        <v>214</v>
      </c>
      <c r="Q105">
        <v>53</v>
      </c>
      <c r="R105">
        <v>52</v>
      </c>
      <c r="S105">
        <f t="shared" si="16"/>
        <v>848</v>
      </c>
      <c r="T105">
        <f t="shared" si="16"/>
        <v>832</v>
      </c>
      <c r="U105">
        <f t="shared" si="17"/>
        <v>1680</v>
      </c>
      <c r="V105" s="10">
        <v>0</v>
      </c>
      <c r="W105" s="10">
        <v>3.472222222222222E-3</v>
      </c>
      <c r="X105" s="10">
        <v>4.1666666666666666E-3</v>
      </c>
      <c r="Y105" s="10">
        <v>1.4583333333333332E-2</v>
      </c>
      <c r="Z105" s="10">
        <v>1.4918981481481483E-2</v>
      </c>
      <c r="AA105" s="10">
        <v>1.8391203703703705E-2</v>
      </c>
      <c r="AB105" s="10">
        <v>2.2222222222222223E-2</v>
      </c>
      <c r="AC105" s="10">
        <v>4.4212962962962961E-2</v>
      </c>
      <c r="AD105" s="10">
        <v>4.5057870370370373E-2</v>
      </c>
      <c r="AE105" s="5">
        <v>5.0694444444444452E-2</v>
      </c>
      <c r="AF105" s="10">
        <v>0</v>
      </c>
      <c r="AG105" s="10">
        <v>3.472222222222222E-3</v>
      </c>
      <c r="AH105" s="10">
        <v>4.2824074074074075E-3</v>
      </c>
      <c r="AI105" s="10">
        <v>1.4699074074074074E-2</v>
      </c>
      <c r="AJ105" s="10">
        <v>1.4768518518518519E-2</v>
      </c>
      <c r="AK105" s="10">
        <v>1.8240740740740741E-2</v>
      </c>
      <c r="AL105" s="10">
        <v>2.0868055555555556E-2</v>
      </c>
      <c r="AM105" s="10">
        <v>4.4328703703703703E-2</v>
      </c>
      <c r="AN105" s="5">
        <v>4.5277777777777778E-2</v>
      </c>
      <c r="AO105" s="10">
        <v>5.0983796296296291E-2</v>
      </c>
    </row>
    <row r="106" spans="1:41" x14ac:dyDescent="0.2">
      <c r="A106">
        <v>205</v>
      </c>
      <c r="C106" t="s">
        <v>41</v>
      </c>
      <c r="D106" s="4">
        <v>45011</v>
      </c>
      <c r="E106" s="5">
        <v>0.37152777777777773</v>
      </c>
      <c r="F106" s="1">
        <v>90</v>
      </c>
      <c r="G106" s="4">
        <v>45013</v>
      </c>
      <c r="H106" s="5">
        <v>0.68055555555555547</v>
      </c>
      <c r="I106" s="1">
        <v>10</v>
      </c>
      <c r="J106" s="4">
        <v>45032</v>
      </c>
      <c r="K106" s="5">
        <v>0.74652777777777779</v>
      </c>
      <c r="L106" s="1">
        <v>75</v>
      </c>
      <c r="M106" s="4">
        <v>45034</v>
      </c>
      <c r="N106" s="5">
        <v>0.40625</v>
      </c>
      <c r="O106" s="1">
        <v>10</v>
      </c>
      <c r="P106" s="1">
        <f t="shared" si="14"/>
        <v>185</v>
      </c>
      <c r="Q106">
        <v>45</v>
      </c>
      <c r="R106">
        <v>45</v>
      </c>
      <c r="S106">
        <f t="shared" si="16"/>
        <v>720</v>
      </c>
      <c r="T106">
        <f t="shared" si="16"/>
        <v>720</v>
      </c>
      <c r="U106">
        <f t="shared" si="17"/>
        <v>1440</v>
      </c>
      <c r="V106" s="10">
        <v>0</v>
      </c>
      <c r="W106" s="10">
        <v>3.472222222222222E-3</v>
      </c>
      <c r="X106" s="10">
        <v>3.8194444444444443E-3</v>
      </c>
      <c r="Y106" s="10">
        <v>1.4236111111111111E-2</v>
      </c>
      <c r="Z106" s="10">
        <v>1.4583333333333332E-2</v>
      </c>
      <c r="AA106" s="10">
        <v>1.8055555555555557E-2</v>
      </c>
      <c r="AB106" s="10">
        <v>2.0891203703703703E-2</v>
      </c>
      <c r="AC106" s="10">
        <v>4.8437500000000001E-2</v>
      </c>
      <c r="AD106" s="10">
        <v>4.9745370370370377E-2</v>
      </c>
      <c r="AE106" s="10">
        <v>5.3379629629629631E-2</v>
      </c>
      <c r="AF106" s="10">
        <v>0</v>
      </c>
      <c r="AG106" s="10">
        <v>3.472222222222222E-3</v>
      </c>
      <c r="AH106" s="10">
        <v>3.7500000000000003E-3</v>
      </c>
      <c r="AI106" s="10">
        <v>1.4166666666666666E-2</v>
      </c>
      <c r="AJ106" s="10">
        <v>1.4444444444444446E-2</v>
      </c>
      <c r="AK106" s="10">
        <v>1.7916666666666668E-2</v>
      </c>
      <c r="AL106" s="10">
        <v>1.9641203703703706E-2</v>
      </c>
      <c r="AM106" s="10">
        <v>4.282407407407407E-2</v>
      </c>
      <c r="AN106" s="10">
        <v>4.3518518518518519E-2</v>
      </c>
      <c r="AO106" s="10">
        <v>4.628472222222222E-2</v>
      </c>
    </row>
    <row r="107" spans="1:41" x14ac:dyDescent="0.2">
      <c r="A107">
        <v>206</v>
      </c>
      <c r="C107" t="s">
        <v>42</v>
      </c>
      <c r="D107" s="4">
        <v>45014</v>
      </c>
      <c r="E107" s="5">
        <v>0.70833333333333337</v>
      </c>
      <c r="F107" s="1">
        <v>90</v>
      </c>
      <c r="G107" s="4">
        <v>45016</v>
      </c>
      <c r="H107" s="5">
        <v>0.71180555555555547</v>
      </c>
      <c r="I107" s="1">
        <v>10</v>
      </c>
      <c r="J107" s="4">
        <v>45031</v>
      </c>
      <c r="K107" s="5">
        <v>0.4201388888888889</v>
      </c>
      <c r="L107" s="1">
        <v>80</v>
      </c>
      <c r="M107" s="4">
        <v>45033</v>
      </c>
      <c r="N107" s="5">
        <v>0.74652777777777779</v>
      </c>
      <c r="O107" s="1">
        <v>15</v>
      </c>
      <c r="P107" s="1">
        <f t="shared" si="14"/>
        <v>195</v>
      </c>
      <c r="Q107">
        <v>52</v>
      </c>
      <c r="R107">
        <v>52</v>
      </c>
      <c r="S107">
        <f t="shared" si="16"/>
        <v>832</v>
      </c>
      <c r="T107">
        <f t="shared" si="16"/>
        <v>832</v>
      </c>
      <c r="U107">
        <f t="shared" si="17"/>
        <v>1664</v>
      </c>
      <c r="V107" s="10">
        <v>0</v>
      </c>
      <c r="W107" s="10">
        <v>3.472222222222222E-3</v>
      </c>
      <c r="X107" s="10">
        <v>3.9814814814814817E-3</v>
      </c>
      <c r="Y107" s="10">
        <v>1.4398148148148148E-2</v>
      </c>
      <c r="Z107" s="10">
        <v>1.5682870370370371E-2</v>
      </c>
      <c r="AA107" s="12">
        <v>1.9155092592592592E-2</v>
      </c>
      <c r="AB107" s="10">
        <v>2.2453703703703708E-2</v>
      </c>
      <c r="AC107" s="10">
        <v>4.3634259259259262E-2</v>
      </c>
      <c r="AD107" s="10">
        <v>4.4976851851851851E-2</v>
      </c>
      <c r="AE107" s="10">
        <v>4.8958333333333333E-2</v>
      </c>
      <c r="AF107" s="10">
        <v>0</v>
      </c>
      <c r="AG107" s="10">
        <v>3.472222222222222E-3</v>
      </c>
      <c r="AH107" s="10">
        <v>4.2013888888888891E-3</v>
      </c>
      <c r="AI107" s="10">
        <v>1.4618055555555556E-2</v>
      </c>
      <c r="AJ107" s="5">
        <v>1.4710648148148148E-2</v>
      </c>
      <c r="AK107" s="10">
        <v>1.818287037037037E-2</v>
      </c>
      <c r="AL107" s="10">
        <v>1.982638888888889E-2</v>
      </c>
      <c r="AM107" s="10">
        <v>3.7384259259259263E-2</v>
      </c>
      <c r="AN107" s="10">
        <v>3.8078703703703705E-2</v>
      </c>
      <c r="AO107" s="10">
        <v>4.1562500000000002E-2</v>
      </c>
    </row>
    <row r="108" spans="1:41" x14ac:dyDescent="0.2">
      <c r="A108">
        <v>207</v>
      </c>
      <c r="C108" t="s">
        <v>41</v>
      </c>
      <c r="D108" s="4">
        <v>45021</v>
      </c>
      <c r="E108" s="5">
        <v>0.60625000000000007</v>
      </c>
      <c r="F108" s="1">
        <v>90</v>
      </c>
      <c r="G108" s="4">
        <v>45023</v>
      </c>
      <c r="H108" s="5">
        <v>0.3923611111111111</v>
      </c>
      <c r="I108" s="1">
        <v>10</v>
      </c>
      <c r="J108" s="4">
        <v>45058</v>
      </c>
      <c r="K108" s="5">
        <v>0.53472222222222221</v>
      </c>
      <c r="L108" s="1">
        <v>90</v>
      </c>
      <c r="M108" s="4">
        <v>45060</v>
      </c>
      <c r="N108" s="5">
        <v>0.29166666666666669</v>
      </c>
      <c r="O108" s="1">
        <v>5</v>
      </c>
      <c r="P108" s="1">
        <f t="shared" si="14"/>
        <v>195</v>
      </c>
      <c r="Q108" s="1">
        <v>45</v>
      </c>
      <c r="R108" s="1">
        <v>44</v>
      </c>
      <c r="S108">
        <f t="shared" si="16"/>
        <v>720</v>
      </c>
      <c r="T108">
        <f t="shared" si="16"/>
        <v>704</v>
      </c>
      <c r="U108">
        <f t="shared" si="17"/>
        <v>1424</v>
      </c>
      <c r="V108" s="10">
        <v>0</v>
      </c>
      <c r="W108" s="10">
        <v>3.472222222222222E-3</v>
      </c>
      <c r="X108" s="10">
        <v>4.0277777777777777E-3</v>
      </c>
      <c r="Y108" s="10">
        <v>1.4444444444444446E-2</v>
      </c>
      <c r="Z108" s="10">
        <v>1.4467592592592593E-2</v>
      </c>
      <c r="AA108" s="10">
        <v>1.7939814814814815E-2</v>
      </c>
      <c r="AB108" s="10">
        <v>2.0486111111111111E-2</v>
      </c>
      <c r="AC108" s="10">
        <v>5.2777777777777778E-2</v>
      </c>
      <c r="AD108" s="10">
        <v>5.4236111111111117E-2</v>
      </c>
      <c r="AE108" s="10">
        <v>5.935185185185185E-2</v>
      </c>
      <c r="AF108" s="10">
        <v>0</v>
      </c>
      <c r="AG108" s="10">
        <v>3.472222222222222E-3</v>
      </c>
      <c r="AH108" s="5">
        <v>3.9814814814814817E-3</v>
      </c>
      <c r="AI108" s="10">
        <v>1.4398148148148148E-2</v>
      </c>
      <c r="AJ108" s="10">
        <v>1.480324074074074E-2</v>
      </c>
      <c r="AK108" s="10">
        <v>1.8275462962962962E-2</v>
      </c>
      <c r="AL108" s="10">
        <v>2.013888888888889E-2</v>
      </c>
      <c r="AM108" s="10">
        <v>4.5428240740740734E-2</v>
      </c>
      <c r="AN108" s="10">
        <v>4.5902777777777772E-2</v>
      </c>
      <c r="AO108" s="10">
        <v>4.8958333333333333E-2</v>
      </c>
    </row>
    <row r="109" spans="1:41" x14ac:dyDescent="0.2">
      <c r="A109">
        <v>208</v>
      </c>
      <c r="C109" t="s">
        <v>42</v>
      </c>
      <c r="D109" s="4">
        <v>45025</v>
      </c>
      <c r="E109" s="5">
        <v>0.43402777777777773</v>
      </c>
      <c r="F109" s="1">
        <v>105</v>
      </c>
      <c r="G109" s="4">
        <v>45027</v>
      </c>
      <c r="H109" s="5">
        <v>0.80208333333333337</v>
      </c>
      <c r="I109" s="1">
        <v>10</v>
      </c>
      <c r="J109" s="4">
        <v>45048</v>
      </c>
      <c r="K109" s="5">
        <v>0.47222222222222227</v>
      </c>
      <c r="L109" s="1">
        <v>95</v>
      </c>
      <c r="M109" s="4">
        <v>45050</v>
      </c>
      <c r="N109" s="5">
        <v>0.61458333333333337</v>
      </c>
      <c r="O109" s="1">
        <v>15</v>
      </c>
      <c r="P109" s="1">
        <f t="shared" si="14"/>
        <v>225</v>
      </c>
      <c r="Q109">
        <v>45</v>
      </c>
      <c r="R109">
        <v>44</v>
      </c>
      <c r="S109">
        <f t="shared" si="16"/>
        <v>720</v>
      </c>
      <c r="T109">
        <f t="shared" si="16"/>
        <v>704</v>
      </c>
      <c r="U109">
        <f t="shared" si="17"/>
        <v>1424</v>
      </c>
      <c r="V109" s="10">
        <v>0</v>
      </c>
      <c r="W109" s="10">
        <v>3.472222222222222E-3</v>
      </c>
      <c r="X109" s="5">
        <v>3.8773148148148143E-3</v>
      </c>
      <c r="Y109" s="10">
        <v>1.4293981481481482E-2</v>
      </c>
      <c r="Z109" s="10">
        <v>1.4907407407407406E-2</v>
      </c>
      <c r="AA109" s="10">
        <v>1.8379629629629628E-2</v>
      </c>
      <c r="AB109" s="10">
        <v>2.0960648148148148E-2</v>
      </c>
      <c r="AC109" s="10">
        <v>6.157407407407408E-2</v>
      </c>
      <c r="AD109" s="10">
        <v>6.2534722222222228E-2</v>
      </c>
      <c r="AE109" s="10">
        <v>6.6666666666666666E-2</v>
      </c>
      <c r="AF109" s="10">
        <v>0</v>
      </c>
      <c r="AG109" s="10">
        <v>3.472222222222222E-3</v>
      </c>
      <c r="AH109" s="10">
        <v>3.7037037037037034E-3</v>
      </c>
      <c r="AI109" s="10">
        <v>1.4120370370370368E-2</v>
      </c>
      <c r="AJ109" s="10">
        <v>1.4131944444444445E-2</v>
      </c>
      <c r="AK109" s="10">
        <v>1.7604166666666667E-2</v>
      </c>
      <c r="AL109" s="10">
        <v>1.8993055555555558E-2</v>
      </c>
      <c r="AM109" s="10">
        <v>4.8958333333333333E-2</v>
      </c>
      <c r="AN109" s="10">
        <v>5.0173611111111106E-2</v>
      </c>
      <c r="AO109" s="10">
        <v>5.4166666666666669E-2</v>
      </c>
    </row>
    <row r="110" spans="1:41" x14ac:dyDescent="0.2">
      <c r="A110">
        <v>209</v>
      </c>
      <c r="C110" t="s">
        <v>41</v>
      </c>
      <c r="D110" s="4">
        <v>45027</v>
      </c>
      <c r="E110" s="5">
        <v>0.72569444444444453</v>
      </c>
      <c r="F110" s="1">
        <v>100</v>
      </c>
      <c r="G110" s="4">
        <v>45029</v>
      </c>
      <c r="H110" s="5">
        <v>0.4236111111111111</v>
      </c>
      <c r="I110" s="1">
        <v>5</v>
      </c>
      <c r="J110" s="4">
        <v>45044</v>
      </c>
      <c r="K110" s="5">
        <v>0.72569444444444453</v>
      </c>
      <c r="L110" s="1">
        <v>80</v>
      </c>
      <c r="M110" s="4">
        <v>45046</v>
      </c>
      <c r="N110" s="5">
        <v>0.71875</v>
      </c>
      <c r="O110" s="1">
        <v>5</v>
      </c>
      <c r="P110" s="1">
        <f t="shared" si="14"/>
        <v>190</v>
      </c>
      <c r="Q110">
        <v>41</v>
      </c>
      <c r="R110">
        <v>41</v>
      </c>
      <c r="S110">
        <f t="shared" si="16"/>
        <v>656</v>
      </c>
      <c r="T110">
        <f t="shared" si="16"/>
        <v>656</v>
      </c>
      <c r="U110">
        <f t="shared" si="17"/>
        <v>1312</v>
      </c>
      <c r="V110" s="10">
        <v>0</v>
      </c>
      <c r="W110" s="10">
        <v>3.472222222222222E-3</v>
      </c>
      <c r="X110" s="10">
        <v>4.6527777777777774E-3</v>
      </c>
      <c r="Y110" s="10">
        <v>1.5069444444444443E-2</v>
      </c>
      <c r="Z110" s="10">
        <v>1.5104166666666667E-2</v>
      </c>
      <c r="AA110" s="10">
        <v>1.8576388888888889E-2</v>
      </c>
      <c r="AB110" s="10">
        <v>2.1666666666666667E-2</v>
      </c>
      <c r="AC110" s="10">
        <v>5.347222222222222E-2</v>
      </c>
      <c r="AD110" s="10">
        <v>5.4363425925925933E-2</v>
      </c>
      <c r="AE110" s="10">
        <v>5.752314814814815E-2</v>
      </c>
      <c r="AF110" s="10">
        <v>0</v>
      </c>
      <c r="AG110" s="10">
        <v>3.472222222222222E-3</v>
      </c>
      <c r="AH110" s="10">
        <v>3.7847222222222223E-3</v>
      </c>
      <c r="AI110" s="10">
        <v>1.4201388888888888E-2</v>
      </c>
      <c r="AJ110" s="10">
        <v>1.4733796296296295E-2</v>
      </c>
      <c r="AK110" s="10">
        <v>1.8206018518518517E-2</v>
      </c>
      <c r="AL110" s="10">
        <v>2.0335648148148148E-2</v>
      </c>
      <c r="AM110" s="10">
        <v>4.5462962962962962E-2</v>
      </c>
      <c r="AN110" s="10">
        <v>3.9849537037037037E-2</v>
      </c>
      <c r="AO110" s="10">
        <v>4.2442129629629628E-2</v>
      </c>
    </row>
    <row r="111" spans="1:41" x14ac:dyDescent="0.2">
      <c r="A111">
        <v>210</v>
      </c>
      <c r="C111" t="s">
        <v>42</v>
      </c>
      <c r="D111" s="4">
        <v>45034</v>
      </c>
      <c r="E111" s="5">
        <v>0.72569444444444453</v>
      </c>
      <c r="F111" s="1">
        <v>80</v>
      </c>
      <c r="G111" s="4">
        <v>45036</v>
      </c>
      <c r="H111" s="5">
        <v>0.3923611111111111</v>
      </c>
      <c r="I111" s="1">
        <v>10</v>
      </c>
      <c r="J111" s="4">
        <v>45060</v>
      </c>
      <c r="K111" s="5">
        <v>0.52430555555555558</v>
      </c>
      <c r="L111" s="1">
        <v>80</v>
      </c>
      <c r="M111" s="4">
        <v>45062</v>
      </c>
      <c r="P111" s="1">
        <f t="shared" si="14"/>
        <v>170</v>
      </c>
      <c r="Q111">
        <v>46</v>
      </c>
      <c r="R111">
        <v>46</v>
      </c>
      <c r="S111">
        <f t="shared" si="16"/>
        <v>736</v>
      </c>
      <c r="T111">
        <f t="shared" si="16"/>
        <v>736</v>
      </c>
      <c r="U111">
        <f t="shared" si="17"/>
        <v>1472</v>
      </c>
      <c r="V111" s="10">
        <v>0</v>
      </c>
      <c r="W111" s="10">
        <v>3.472222222222222E-3</v>
      </c>
      <c r="X111" s="10">
        <v>3.8773148148148143E-3</v>
      </c>
      <c r="Y111" s="10">
        <v>1.4293981481481482E-2</v>
      </c>
      <c r="Z111" s="10">
        <v>1.4733796296296295E-2</v>
      </c>
      <c r="AA111" s="10">
        <v>1.8206018518518517E-2</v>
      </c>
      <c r="AB111" s="10">
        <v>2.1365740740740741E-2</v>
      </c>
      <c r="AC111" s="10">
        <v>3.8078703703703705E-2</v>
      </c>
      <c r="AD111" s="10">
        <v>3.8900462962962963E-2</v>
      </c>
      <c r="AE111" s="10">
        <v>4.2916666666666665E-2</v>
      </c>
      <c r="AF111" s="10">
        <v>0</v>
      </c>
      <c r="AG111" s="10">
        <v>3.472222222222222E-3</v>
      </c>
      <c r="AH111" s="10">
        <v>3.9583333333333337E-3</v>
      </c>
      <c r="AI111" s="10">
        <v>1.4374999999999999E-2</v>
      </c>
      <c r="AJ111" s="10">
        <v>1.4398148148148148E-2</v>
      </c>
      <c r="AK111" s="10">
        <v>1.7870370370370373E-2</v>
      </c>
      <c r="AL111" s="10">
        <v>1.9444444444444445E-2</v>
      </c>
      <c r="AM111" s="10">
        <v>3.6527777777777777E-2</v>
      </c>
      <c r="AN111" s="10">
        <v>3.7152777777777778E-2</v>
      </c>
    </row>
    <row r="112" spans="1:41" x14ac:dyDescent="0.2">
      <c r="A112">
        <v>211</v>
      </c>
      <c r="C112" t="s">
        <v>41</v>
      </c>
      <c r="D112" s="4">
        <v>45037</v>
      </c>
      <c r="E112" s="5">
        <v>0.72916666666666663</v>
      </c>
      <c r="F112" s="1">
        <v>75</v>
      </c>
      <c r="G112" s="4">
        <v>45039</v>
      </c>
      <c r="H112" s="5">
        <v>0.68402777777777779</v>
      </c>
      <c r="I112" s="1">
        <v>10</v>
      </c>
      <c r="J112" s="4">
        <v>45058</v>
      </c>
      <c r="K112" s="5">
        <v>0.72916666666666663</v>
      </c>
      <c r="L112" s="1">
        <v>70</v>
      </c>
      <c r="M112" s="4">
        <v>45060</v>
      </c>
      <c r="N112" s="5">
        <v>0.63541666666666663</v>
      </c>
      <c r="O112" s="1">
        <v>5</v>
      </c>
      <c r="P112" s="1">
        <f t="shared" si="14"/>
        <v>160</v>
      </c>
      <c r="Q112">
        <v>49</v>
      </c>
      <c r="R112">
        <v>49</v>
      </c>
      <c r="S112">
        <f t="shared" si="16"/>
        <v>784</v>
      </c>
      <c r="T112">
        <f t="shared" si="16"/>
        <v>784</v>
      </c>
      <c r="U112">
        <f t="shared" si="17"/>
        <v>1568</v>
      </c>
      <c r="V112" s="10">
        <v>0</v>
      </c>
      <c r="W112" s="10">
        <v>3.472222222222222E-3</v>
      </c>
      <c r="X112" s="10">
        <v>4.2939814814814811E-3</v>
      </c>
      <c r="Y112" s="10">
        <v>1.4710648148148148E-2</v>
      </c>
      <c r="Z112" s="10">
        <v>1.4768518518518519E-2</v>
      </c>
      <c r="AA112" s="10">
        <v>1.8240740740740741E-2</v>
      </c>
      <c r="AB112" s="10">
        <v>2.1458333333333333E-2</v>
      </c>
      <c r="AC112" s="10">
        <v>3.7268518518518513E-2</v>
      </c>
      <c r="AD112" s="10">
        <v>3.8159722222222227E-2</v>
      </c>
      <c r="AE112" s="10">
        <v>4.0949074074074075E-2</v>
      </c>
      <c r="AF112" s="10">
        <v>0</v>
      </c>
      <c r="AG112" s="10">
        <v>3.472222222222222E-3</v>
      </c>
      <c r="AH112" s="10">
        <v>3.7037037037037034E-3</v>
      </c>
      <c r="AI112" s="10">
        <v>1.4120370370370368E-2</v>
      </c>
      <c r="AJ112" s="10">
        <v>1.4652777777777778E-2</v>
      </c>
      <c r="AK112" s="10">
        <v>1.8124999999999999E-2</v>
      </c>
      <c r="AL112" s="10">
        <v>2.0370370370370369E-2</v>
      </c>
      <c r="AM112" s="10">
        <v>3.3912037037037039E-2</v>
      </c>
      <c r="AN112" s="10">
        <v>3.5138888888888893E-2</v>
      </c>
      <c r="AO112" s="10">
        <v>3.7395833333333336E-2</v>
      </c>
    </row>
    <row r="113" spans="1:41" x14ac:dyDescent="0.2">
      <c r="A113">
        <v>212</v>
      </c>
      <c r="C113" t="s">
        <v>42</v>
      </c>
      <c r="D113" s="4">
        <v>45043</v>
      </c>
      <c r="E113" s="5">
        <v>0.7270833333333333</v>
      </c>
      <c r="F113" s="1">
        <v>80</v>
      </c>
      <c r="G113" s="4">
        <v>45045</v>
      </c>
      <c r="H113" s="5">
        <v>0.68055555555555547</v>
      </c>
      <c r="I113" s="1">
        <v>10</v>
      </c>
      <c r="P113" s="1">
        <f t="shared" si="14"/>
        <v>90</v>
      </c>
      <c r="Q113">
        <v>48</v>
      </c>
      <c r="R113">
        <v>48</v>
      </c>
      <c r="S113">
        <f t="shared" si="16"/>
        <v>768</v>
      </c>
      <c r="T113">
        <f t="shared" si="16"/>
        <v>768</v>
      </c>
      <c r="U113">
        <f t="shared" si="17"/>
        <v>1536</v>
      </c>
      <c r="V113" s="10">
        <v>0</v>
      </c>
      <c r="W113" s="10">
        <v>0.20833333333333334</v>
      </c>
      <c r="X113" s="10">
        <v>4.5138888888888893E-3</v>
      </c>
      <c r="Y113" s="10">
        <v>1.4930555555555556E-2</v>
      </c>
      <c r="Z113" s="10">
        <v>1.5162037037037036E-2</v>
      </c>
      <c r="AA113" s="10">
        <v>1.8634259259259257E-2</v>
      </c>
      <c r="AB113" s="10">
        <v>2.164351851851852E-2</v>
      </c>
      <c r="AC113" s="10">
        <v>4.5231481481481484E-2</v>
      </c>
      <c r="AD113" s="10">
        <v>4.6006944444444448E-2</v>
      </c>
      <c r="AE113" s="10">
        <v>4.9513888888888892E-2</v>
      </c>
    </row>
    <row r="114" spans="1:41" x14ac:dyDescent="0.2">
      <c r="A114">
        <v>213</v>
      </c>
      <c r="C114" t="s">
        <v>41</v>
      </c>
      <c r="D114" s="4">
        <v>45047</v>
      </c>
      <c r="E114" s="5">
        <v>0.74652777777777779</v>
      </c>
      <c r="F114" s="1">
        <v>100</v>
      </c>
      <c r="G114" s="4">
        <v>45049</v>
      </c>
      <c r="H114" s="5">
        <v>0.78472222222222221</v>
      </c>
      <c r="I114" s="1">
        <v>15</v>
      </c>
      <c r="P114" s="1">
        <f t="shared" si="14"/>
        <v>115</v>
      </c>
      <c r="S114">
        <f t="shared" si="16"/>
        <v>0</v>
      </c>
      <c r="T114">
        <f t="shared" si="16"/>
        <v>0</v>
      </c>
      <c r="U114">
        <f t="shared" si="17"/>
        <v>0</v>
      </c>
      <c r="V114" s="10">
        <v>0</v>
      </c>
      <c r="W114" s="10">
        <v>3.472222222222222E-3</v>
      </c>
      <c r="X114" s="10">
        <v>3.8888888888888883E-3</v>
      </c>
      <c r="Y114" s="10">
        <v>1.4305555555555557E-2</v>
      </c>
      <c r="Z114" s="10">
        <v>1.4317129629629631E-2</v>
      </c>
      <c r="AA114" s="10">
        <v>1.7789351851851851E-2</v>
      </c>
      <c r="AB114" s="10">
        <v>2.1238425925925924E-2</v>
      </c>
      <c r="AC114" s="10">
        <v>5.8634259259259254E-2</v>
      </c>
      <c r="AD114" s="10">
        <v>5.9687500000000004E-2</v>
      </c>
      <c r="AE114" s="10">
        <v>6.5520833333333334E-2</v>
      </c>
    </row>
    <row r="115" spans="1:41" x14ac:dyDescent="0.2">
      <c r="A115">
        <v>214</v>
      </c>
      <c r="C115" t="s">
        <v>42</v>
      </c>
      <c r="D115" s="4">
        <v>45055</v>
      </c>
      <c r="E115" s="5">
        <v>0.74305555555555547</v>
      </c>
      <c r="F115" s="1">
        <v>85</v>
      </c>
      <c r="G115" s="4">
        <v>45057</v>
      </c>
      <c r="H115" s="5">
        <v>0.66319444444444442</v>
      </c>
      <c r="I115" s="1">
        <v>10</v>
      </c>
      <c r="P115" s="1">
        <f t="shared" si="14"/>
        <v>95</v>
      </c>
      <c r="Q115">
        <v>43</v>
      </c>
      <c r="R115">
        <v>42</v>
      </c>
      <c r="S115">
        <f t="shared" si="16"/>
        <v>688</v>
      </c>
      <c r="T115">
        <f t="shared" si="16"/>
        <v>672</v>
      </c>
      <c r="U115">
        <f t="shared" si="17"/>
        <v>1360</v>
      </c>
      <c r="V115" s="10">
        <v>0</v>
      </c>
      <c r="W115" s="10">
        <v>3.472222222222222E-3</v>
      </c>
      <c r="X115" s="10">
        <v>4.3287037037037035E-3</v>
      </c>
      <c r="Y115" s="10">
        <v>1.4745370370370372E-2</v>
      </c>
      <c r="Z115" s="10">
        <v>1.5405092592592593E-2</v>
      </c>
      <c r="AA115" s="10">
        <v>1.8877314814814816E-2</v>
      </c>
      <c r="AB115" s="10">
        <v>2.2847222222222224E-2</v>
      </c>
      <c r="AC115" s="10">
        <v>4.1666666666666664E-2</v>
      </c>
      <c r="AD115" s="10">
        <v>4.2372685185185187E-2</v>
      </c>
      <c r="AE115" s="10">
        <v>4.5914351851851852E-2</v>
      </c>
    </row>
    <row r="116" spans="1:41" x14ac:dyDescent="0.2">
      <c r="A116">
        <v>215</v>
      </c>
      <c r="C116" t="s">
        <v>41</v>
      </c>
      <c r="D116" s="4">
        <v>45057</v>
      </c>
      <c r="E116" s="5">
        <v>0.75</v>
      </c>
      <c r="F116" s="1">
        <v>80</v>
      </c>
      <c r="G116" s="4">
        <v>45059</v>
      </c>
      <c r="H116" s="5">
        <v>0.70833333333333337</v>
      </c>
      <c r="I116" s="1">
        <v>20</v>
      </c>
      <c r="P116" s="1">
        <f t="shared" si="14"/>
        <v>100</v>
      </c>
      <c r="S116">
        <f t="shared" si="16"/>
        <v>0</v>
      </c>
      <c r="T116">
        <f t="shared" si="16"/>
        <v>0</v>
      </c>
      <c r="U116">
        <f t="shared" si="17"/>
        <v>0</v>
      </c>
      <c r="V116" s="10">
        <v>0</v>
      </c>
      <c r="W116" s="10">
        <v>3.472222222222222E-3</v>
      </c>
      <c r="X116" s="10">
        <v>4.0046296296296297E-3</v>
      </c>
      <c r="Y116" s="10">
        <v>1.4421296296296295E-2</v>
      </c>
      <c r="Z116" s="10">
        <v>1.4583333333333332E-2</v>
      </c>
      <c r="AA116" s="10">
        <v>1.8055555555555557E-2</v>
      </c>
      <c r="AB116" s="10">
        <v>2.1435185185185186E-2</v>
      </c>
      <c r="AC116" s="10">
        <v>4.027777777777778E-2</v>
      </c>
      <c r="AD116" s="10">
        <v>4.1134259259259259E-2</v>
      </c>
      <c r="AE116" s="10">
        <v>4.4884259259259263E-2</v>
      </c>
    </row>
    <row r="117" spans="1:41" x14ac:dyDescent="0.2">
      <c r="A117">
        <v>216</v>
      </c>
      <c r="C117" t="s">
        <v>42</v>
      </c>
      <c r="D117" s="4">
        <v>45061</v>
      </c>
      <c r="E117" s="5">
        <v>0.72916666666666663</v>
      </c>
      <c r="P117" s="1">
        <f t="shared" si="14"/>
        <v>0</v>
      </c>
      <c r="Q117">
        <v>40</v>
      </c>
      <c r="R117">
        <v>40</v>
      </c>
      <c r="S117">
        <f t="shared" si="16"/>
        <v>640</v>
      </c>
      <c r="T117">
        <f t="shared" si="16"/>
        <v>640</v>
      </c>
      <c r="U117">
        <f t="shared" si="17"/>
        <v>1280</v>
      </c>
      <c r="V117" s="10">
        <v>0</v>
      </c>
      <c r="W117" s="10">
        <v>3.472222222222222E-3</v>
      </c>
      <c r="X117" s="10">
        <v>4.1666666666666666E-3</v>
      </c>
      <c r="Y117" s="10">
        <v>1.4583333333333332E-2</v>
      </c>
      <c r="Z117" s="10">
        <v>1.4976851851851852E-2</v>
      </c>
      <c r="AA117" s="10">
        <v>1.8449074074074073E-2</v>
      </c>
      <c r="AB117" s="10">
        <v>2.1180555555555553E-2</v>
      </c>
      <c r="AC117" s="10">
        <v>4.3402777777777783E-2</v>
      </c>
      <c r="AD117" s="10">
        <v>4.4340277777777777E-2</v>
      </c>
      <c r="AE117" s="10">
        <v>4.809027777777778E-2</v>
      </c>
    </row>
    <row r="118" spans="1:41" x14ac:dyDescent="0.2">
      <c r="A118">
        <v>217</v>
      </c>
      <c r="C118" t="s">
        <v>41</v>
      </c>
      <c r="P118" s="1">
        <f t="shared" si="14"/>
        <v>0</v>
      </c>
      <c r="S118">
        <f t="shared" si="16"/>
        <v>0</v>
      </c>
      <c r="T118">
        <f t="shared" si="16"/>
        <v>0</v>
      </c>
      <c r="U118">
        <f t="shared" si="17"/>
        <v>0</v>
      </c>
    </row>
    <row r="119" spans="1:41" x14ac:dyDescent="0.2">
      <c r="A119">
        <v>218</v>
      </c>
      <c r="C119" t="s">
        <v>42</v>
      </c>
      <c r="P119" s="1">
        <f t="shared" si="14"/>
        <v>0</v>
      </c>
      <c r="S119">
        <f t="shared" si="16"/>
        <v>0</v>
      </c>
      <c r="T119">
        <f t="shared" si="16"/>
        <v>0</v>
      </c>
      <c r="U119">
        <f t="shared" si="17"/>
        <v>0</v>
      </c>
    </row>
    <row r="120" spans="1:41" x14ac:dyDescent="0.2">
      <c r="A120">
        <v>219</v>
      </c>
      <c r="C120" t="s">
        <v>41</v>
      </c>
      <c r="P120" s="1">
        <f t="shared" si="14"/>
        <v>0</v>
      </c>
      <c r="S120">
        <f t="shared" si="16"/>
        <v>0</v>
      </c>
      <c r="T120">
        <f t="shared" si="16"/>
        <v>0</v>
      </c>
      <c r="U120">
        <f t="shared" si="17"/>
        <v>0</v>
      </c>
    </row>
    <row r="121" spans="1:41" x14ac:dyDescent="0.2">
      <c r="A121">
        <v>220</v>
      </c>
      <c r="C121" t="s">
        <v>42</v>
      </c>
      <c r="D121" s="15"/>
      <c r="E121" s="15"/>
      <c r="F121" s="16"/>
      <c r="G121" s="15"/>
      <c r="H121" s="15"/>
      <c r="I121" s="16"/>
      <c r="J121" s="15"/>
      <c r="K121" s="15"/>
      <c r="L121" s="16"/>
      <c r="M121" s="15"/>
      <c r="N121" s="15"/>
      <c r="O121" s="16"/>
      <c r="P121" s="16">
        <f t="shared" si="14"/>
        <v>0</v>
      </c>
      <c r="Q121" s="15"/>
      <c r="R121" s="15"/>
      <c r="S121" s="15">
        <f t="shared" ref="S121:T129" si="18">Q121*22</f>
        <v>0</v>
      </c>
      <c r="T121" s="15">
        <f t="shared" ref="T121:T128" si="19">R121*16</f>
        <v>0</v>
      </c>
      <c r="U121" s="15">
        <f t="shared" si="17"/>
        <v>0</v>
      </c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spans="1:41" x14ac:dyDescent="0.2">
      <c r="A122">
        <v>221</v>
      </c>
      <c r="C122" t="s">
        <v>41</v>
      </c>
      <c r="P122" s="1">
        <f t="shared" si="14"/>
        <v>0</v>
      </c>
      <c r="S122">
        <f t="shared" si="18"/>
        <v>0</v>
      </c>
      <c r="T122">
        <f t="shared" si="19"/>
        <v>0</v>
      </c>
      <c r="U122">
        <f t="shared" si="17"/>
        <v>0</v>
      </c>
    </row>
    <row r="123" spans="1:41" x14ac:dyDescent="0.2">
      <c r="A123">
        <v>222</v>
      </c>
      <c r="C123" t="s">
        <v>42</v>
      </c>
      <c r="P123" s="1">
        <f t="shared" si="14"/>
        <v>0</v>
      </c>
      <c r="S123">
        <f t="shared" si="18"/>
        <v>0</v>
      </c>
      <c r="T123">
        <f t="shared" si="19"/>
        <v>0</v>
      </c>
      <c r="U123">
        <f t="shared" si="17"/>
        <v>0</v>
      </c>
    </row>
    <row r="124" spans="1:41" x14ac:dyDescent="0.2">
      <c r="A124">
        <v>223</v>
      </c>
      <c r="C124" t="s">
        <v>41</v>
      </c>
      <c r="P124" s="1">
        <f t="shared" si="14"/>
        <v>0</v>
      </c>
      <c r="S124">
        <f t="shared" si="18"/>
        <v>0</v>
      </c>
      <c r="T124">
        <f t="shared" si="19"/>
        <v>0</v>
      </c>
      <c r="U124">
        <f t="shared" si="17"/>
        <v>0</v>
      </c>
    </row>
    <row r="125" spans="1:41" x14ac:dyDescent="0.2">
      <c r="A125">
        <v>224</v>
      </c>
      <c r="C125" t="s">
        <v>42</v>
      </c>
      <c r="P125" s="1">
        <f t="shared" si="14"/>
        <v>0</v>
      </c>
      <c r="S125">
        <f t="shared" si="18"/>
        <v>0</v>
      </c>
      <c r="T125">
        <f t="shared" si="19"/>
        <v>0</v>
      </c>
      <c r="U125">
        <f t="shared" si="17"/>
        <v>0</v>
      </c>
    </row>
    <row r="126" spans="1:41" x14ac:dyDescent="0.2">
      <c r="A126">
        <v>225</v>
      </c>
      <c r="C126" t="s">
        <v>41</v>
      </c>
      <c r="P126" s="1">
        <f t="shared" si="14"/>
        <v>0</v>
      </c>
      <c r="S126">
        <f t="shared" si="18"/>
        <v>0</v>
      </c>
      <c r="T126">
        <f t="shared" si="19"/>
        <v>0</v>
      </c>
      <c r="U126">
        <f t="shared" si="17"/>
        <v>0</v>
      </c>
    </row>
    <row r="127" spans="1:41" x14ac:dyDescent="0.2">
      <c r="A127">
        <v>226</v>
      </c>
      <c r="C127" t="s">
        <v>42</v>
      </c>
      <c r="P127" s="1">
        <f t="shared" si="14"/>
        <v>0</v>
      </c>
      <c r="S127">
        <f t="shared" si="18"/>
        <v>0</v>
      </c>
      <c r="T127">
        <f t="shared" si="19"/>
        <v>0</v>
      </c>
      <c r="U127">
        <f t="shared" si="17"/>
        <v>0</v>
      </c>
    </row>
    <row r="128" spans="1:41" x14ac:dyDescent="0.2">
      <c r="A128">
        <v>227</v>
      </c>
      <c r="C128" t="s">
        <v>41</v>
      </c>
      <c r="P128" s="1">
        <f t="shared" si="14"/>
        <v>0</v>
      </c>
      <c r="S128">
        <f t="shared" si="18"/>
        <v>0</v>
      </c>
      <c r="T128">
        <f t="shared" si="19"/>
        <v>0</v>
      </c>
      <c r="U128">
        <f t="shared" si="17"/>
        <v>0</v>
      </c>
    </row>
    <row r="129" spans="1:21" x14ac:dyDescent="0.2">
      <c r="A129">
        <v>228</v>
      </c>
      <c r="C129" t="s">
        <v>42</v>
      </c>
      <c r="P129" s="1">
        <f t="shared" si="14"/>
        <v>0</v>
      </c>
      <c r="S129">
        <f t="shared" si="18"/>
        <v>0</v>
      </c>
      <c r="T129">
        <f t="shared" si="18"/>
        <v>0</v>
      </c>
      <c r="U129">
        <f t="shared" si="17"/>
        <v>0</v>
      </c>
    </row>
    <row r="257" spans="2:2" x14ac:dyDescent="0.2">
      <c r="B257">
        <v>387742029</v>
      </c>
    </row>
    <row r="258" spans="2:2" x14ac:dyDescent="0.2">
      <c r="B258">
        <v>592335017</v>
      </c>
    </row>
    <row r="259" spans="2:2" x14ac:dyDescent="0.2">
      <c r="B259">
        <v>401832031</v>
      </c>
    </row>
    <row r="260" spans="2:2" x14ac:dyDescent="0.2">
      <c r="B260">
        <v>971611056</v>
      </c>
    </row>
    <row r="261" spans="2:2" x14ac:dyDescent="0.2">
      <c r="B261">
        <v>11080642</v>
      </c>
    </row>
    <row r="262" spans="2:2" x14ac:dyDescent="0.2">
      <c r="B262">
        <v>171243582</v>
      </c>
    </row>
    <row r="263" spans="2:2" x14ac:dyDescent="0.2">
      <c r="B263">
        <v>908605340</v>
      </c>
    </row>
    <row r="264" spans="2:2" x14ac:dyDescent="0.2">
      <c r="B264">
        <v>260149743</v>
      </c>
    </row>
    <row r="265" spans="2:2" x14ac:dyDescent="0.2">
      <c r="B265">
        <v>606782613</v>
      </c>
    </row>
    <row r="266" spans="2:2" x14ac:dyDescent="0.2">
      <c r="B266">
        <v>483262805</v>
      </c>
    </row>
    <row r="267" spans="2:2" x14ac:dyDescent="0.2">
      <c r="B267">
        <v>225063259</v>
      </c>
    </row>
    <row r="268" spans="2:2" x14ac:dyDescent="0.2">
      <c r="B268">
        <v>377764168</v>
      </c>
    </row>
    <row r="269" spans="2:2" x14ac:dyDescent="0.2">
      <c r="B269">
        <v>252352051</v>
      </c>
    </row>
    <row r="270" spans="2:2" x14ac:dyDescent="0.2">
      <c r="B270">
        <v>887154592</v>
      </c>
    </row>
    <row r="271" spans="2:2" x14ac:dyDescent="0.2">
      <c r="B271">
        <v>395306969</v>
      </c>
    </row>
    <row r="272" spans="2:2" x14ac:dyDescent="0.2">
      <c r="B272">
        <v>607432210</v>
      </c>
    </row>
    <row r="273" spans="2:2" x14ac:dyDescent="0.2">
      <c r="B273">
        <v>802897733</v>
      </c>
    </row>
    <row r="274" spans="2:2" x14ac:dyDescent="0.2">
      <c r="B274">
        <v>581689963</v>
      </c>
    </row>
    <row r="275" spans="2:2" x14ac:dyDescent="0.2">
      <c r="B275">
        <v>296939124</v>
      </c>
    </row>
    <row r="276" spans="2:2" x14ac:dyDescent="0.2">
      <c r="B276">
        <v>680918182</v>
      </c>
    </row>
    <row r="277" spans="2:2" x14ac:dyDescent="0.2">
      <c r="B277">
        <v>53911337</v>
      </c>
    </row>
    <row r="278" spans="2:2" x14ac:dyDescent="0.2">
      <c r="B278">
        <v>809407444</v>
      </c>
    </row>
    <row r="279" spans="2:2" x14ac:dyDescent="0.2">
      <c r="B279">
        <v>994157411</v>
      </c>
    </row>
    <row r="280" spans="2:2" x14ac:dyDescent="0.2">
      <c r="B280">
        <v>462217813</v>
      </c>
    </row>
    <row r="281" spans="2:2" x14ac:dyDescent="0.2">
      <c r="B281">
        <v>455906123</v>
      </c>
    </row>
    <row r="282" spans="2:2" x14ac:dyDescent="0.2">
      <c r="B282">
        <v>93464281</v>
      </c>
    </row>
    <row r="283" spans="2:2" x14ac:dyDescent="0.2">
      <c r="B283">
        <v>492726079</v>
      </c>
    </row>
    <row r="284" spans="2:2" x14ac:dyDescent="0.2">
      <c r="B284">
        <v>142100232</v>
      </c>
    </row>
    <row r="285" spans="2:2" x14ac:dyDescent="0.2">
      <c r="B285">
        <v>919076543</v>
      </c>
    </row>
    <row r="286" spans="2:2" x14ac:dyDescent="0.2">
      <c r="B286">
        <v>423608741</v>
      </c>
    </row>
    <row r="287" spans="2:2" x14ac:dyDescent="0.2">
      <c r="B287">
        <v>948003329</v>
      </c>
    </row>
    <row r="288" spans="2:2" x14ac:dyDescent="0.2">
      <c r="B288">
        <v>771250266</v>
      </c>
    </row>
    <row r="289" spans="2:2" x14ac:dyDescent="0.2">
      <c r="B289">
        <v>155859828</v>
      </c>
    </row>
    <row r="290" spans="2:2" x14ac:dyDescent="0.2">
      <c r="B290">
        <v>8768585</v>
      </c>
    </row>
    <row r="291" spans="2:2" x14ac:dyDescent="0.2">
      <c r="B291">
        <v>283678278</v>
      </c>
    </row>
    <row r="292" spans="2:2" x14ac:dyDescent="0.2">
      <c r="B292">
        <v>540643931</v>
      </c>
    </row>
    <row r="293" spans="2:2" x14ac:dyDescent="0.2">
      <c r="B293">
        <v>292251166</v>
      </c>
    </row>
    <row r="294" spans="2:2" x14ac:dyDescent="0.2">
      <c r="B294">
        <v>861430633</v>
      </c>
    </row>
    <row r="295" spans="2:2" x14ac:dyDescent="0.2">
      <c r="B295">
        <v>669357754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5" ma:contentTypeDescription="Ein neues Dokument erstellen." ma:contentTypeScope="" ma:versionID="97f11e0f081f50a6ead528939942a4b8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e737e49bc2cf775b147431079fd28026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BD3CF1-52E0-4C3C-B04E-47DD3BF88C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FDF799-F877-49FD-9BD0-7791F361D349}"/>
</file>

<file path=customXml/itemProps3.xml><?xml version="1.0" encoding="utf-8"?>
<ds:datastoreItem xmlns:ds="http://schemas.openxmlformats.org/officeDocument/2006/customXml" ds:itemID="{A4D993A4-6CBF-40F6-B961-8487279069CC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481c082d-8163-4bc2-8a22-12f8026a1180"/>
    <ds:schemaRef ds:uri="http://schemas.microsoft.com/office/infopath/2007/PartnerControls"/>
    <ds:schemaRef ds:uri="http://schemas.openxmlformats.org/package/2006/metadata/core-properties"/>
    <ds:schemaRef ds:uri="f4e90d91-0dea-4aaa-99c9-97b795bca1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Tabelle1!_FilterDatenbank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</dc:creator>
  <cp:keywords/>
  <dc:description/>
  <cp:lastModifiedBy>Vincent Weber</cp:lastModifiedBy>
  <cp:revision>2</cp:revision>
  <dcterms:created xsi:type="dcterms:W3CDTF">2021-09-16T14:09:24Z</dcterms:created>
  <dcterms:modified xsi:type="dcterms:W3CDTF">2023-05-22T09:25:26Z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0x010100D6E45AB068E2C34B99EF9CB79BBF3914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