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weber/Library/CloudStorage/OneDrive-FreigegebeneBibliotheken–FernUniSchweiz/Research Projects Reber - Physical Activity and Memory/task/other files/"/>
    </mc:Choice>
  </mc:AlternateContent>
  <xr:revisionPtr revIDLastSave="0" documentId="13_ncr:1_{97B02A31-CC7B-F34F-BE73-4A46D2F802FA}" xr6:coauthVersionLast="47" xr6:coauthVersionMax="47" xr10:uidLastSave="{00000000-0000-0000-0000-000000000000}"/>
  <bookViews>
    <workbookView xWindow="0" yWindow="500" windowWidth="20720" windowHeight="13160" xr2:uid="{23644181-0FA1-2140-870E-86B1001C9BE1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T30" i="1"/>
  <c r="S30" i="1"/>
  <c r="P30" i="1"/>
  <c r="T29" i="1"/>
  <c r="S29" i="1"/>
  <c r="U29" i="1" s="1"/>
  <c r="P29" i="1"/>
  <c r="T28" i="1"/>
  <c r="S28" i="1"/>
  <c r="P28" i="1"/>
  <c r="T27" i="1"/>
  <c r="S27" i="1"/>
  <c r="U27" i="1" s="1"/>
  <c r="P27" i="1"/>
  <c r="T26" i="1"/>
  <c r="S26" i="1"/>
  <c r="P26" i="1"/>
  <c r="T25" i="1"/>
  <c r="S25" i="1"/>
  <c r="P25" i="1"/>
  <c r="T24" i="1"/>
  <c r="S24" i="1"/>
  <c r="P24" i="1"/>
  <c r="T23" i="1"/>
  <c r="S23" i="1"/>
  <c r="P23" i="1"/>
  <c r="T22" i="1"/>
  <c r="S22" i="1"/>
  <c r="P22" i="1"/>
  <c r="T21" i="1"/>
  <c r="S21" i="1"/>
  <c r="U21" i="1" s="1"/>
  <c r="P21" i="1"/>
  <c r="T20" i="1"/>
  <c r="S20" i="1"/>
  <c r="P20" i="1"/>
  <c r="T19" i="1"/>
  <c r="S19" i="1"/>
  <c r="U19" i="1" s="1"/>
  <c r="P19" i="1"/>
  <c r="T18" i="1"/>
  <c r="S18" i="1"/>
  <c r="P18" i="1"/>
  <c r="T17" i="1"/>
  <c r="S17" i="1"/>
  <c r="P17" i="1"/>
  <c r="T16" i="1"/>
  <c r="S16" i="1"/>
  <c r="P16" i="1"/>
  <c r="T15" i="1"/>
  <c r="S15" i="1"/>
  <c r="U15" i="1" s="1"/>
  <c r="P15" i="1"/>
  <c r="T14" i="1"/>
  <c r="S14" i="1"/>
  <c r="P14" i="1"/>
  <c r="T13" i="1"/>
  <c r="S13" i="1"/>
  <c r="P13" i="1"/>
  <c r="T12" i="1"/>
  <c r="S12" i="1"/>
  <c r="P12" i="1"/>
  <c r="T11" i="1"/>
  <c r="S11" i="1"/>
  <c r="U11" i="1" s="1"/>
  <c r="P11" i="1"/>
  <c r="T10" i="1"/>
  <c r="S10" i="1"/>
  <c r="P10" i="1"/>
  <c r="T9" i="1"/>
  <c r="S9" i="1"/>
  <c r="P9" i="1"/>
  <c r="T8" i="1"/>
  <c r="S8" i="1"/>
  <c r="P8" i="1"/>
  <c r="T7" i="1"/>
  <c r="S7" i="1"/>
  <c r="P7" i="1"/>
  <c r="T6" i="1"/>
  <c r="S6" i="1"/>
  <c r="P6" i="1"/>
  <c r="T5" i="1"/>
  <c r="S5" i="1"/>
  <c r="U5" i="1" s="1"/>
  <c r="P5" i="1"/>
  <c r="T4" i="1"/>
  <c r="S4" i="1"/>
  <c r="P4" i="1"/>
  <c r="T3" i="1"/>
  <c r="S3" i="1"/>
  <c r="P3" i="1"/>
  <c r="U23" i="1" l="1"/>
  <c r="U30" i="1"/>
  <c r="U9" i="1"/>
  <c r="U13" i="1"/>
  <c r="U17" i="1"/>
  <c r="U7" i="1"/>
  <c r="U3" i="1"/>
  <c r="U4" i="1"/>
  <c r="U6" i="1"/>
  <c r="U8" i="1"/>
  <c r="U10" i="1"/>
  <c r="U12" i="1"/>
  <c r="U14" i="1"/>
  <c r="U18" i="1"/>
  <c r="U20" i="1"/>
  <c r="U22" i="1"/>
  <c r="U28" i="1"/>
  <c r="U26" i="1"/>
  <c r="U16" i="1"/>
  <c r="U24" i="1"/>
  <c r="U25" i="1"/>
</calcChain>
</file>

<file path=xl/sharedStrings.xml><?xml version="1.0" encoding="utf-8"?>
<sst xmlns="http://schemas.openxmlformats.org/spreadsheetml/2006/main" count="92" uniqueCount="63">
  <si>
    <t>id</t>
  </si>
  <si>
    <t>orssee-id</t>
  </si>
  <si>
    <t>session_order</t>
  </si>
  <si>
    <t>session1_date</t>
  </si>
  <si>
    <t>session1_time</t>
  </si>
  <si>
    <t>session1_duration</t>
  </si>
  <si>
    <t>session2_date</t>
  </si>
  <si>
    <t>session2_time</t>
  </si>
  <si>
    <t>session2_duration</t>
  </si>
  <si>
    <t>session3_date</t>
  </si>
  <si>
    <t>session3_time</t>
  </si>
  <si>
    <t>session3_duration</t>
  </si>
  <si>
    <t>session4_date</t>
  </si>
  <si>
    <t>session4_time</t>
  </si>
  <si>
    <t>session4_duration</t>
  </si>
  <si>
    <t>total_duration</t>
  </si>
  <si>
    <t>flights_up</t>
  </si>
  <si>
    <t>flights_down</t>
  </si>
  <si>
    <t>stairs_up</t>
  </si>
  <si>
    <t>stairs_down</t>
  </si>
  <si>
    <t>stairs_total</t>
  </si>
  <si>
    <t>session1_start_baseline</t>
  </si>
  <si>
    <t>session1_end_baseline</t>
  </si>
  <si>
    <t>session1_start_activity</t>
  </si>
  <si>
    <t>session1_end_activity</t>
  </si>
  <si>
    <t>session1_start_cooldown</t>
  </si>
  <si>
    <t>session1_end_cooldown</t>
  </si>
  <si>
    <t>session1_start_encoding</t>
  </si>
  <si>
    <t>session1_end_encoding</t>
  </si>
  <si>
    <t>session1_start_retrieval</t>
  </si>
  <si>
    <t>session1_end_retrieval</t>
  </si>
  <si>
    <t>session3_start_baseline</t>
  </si>
  <si>
    <t>session3_end_baseline</t>
  </si>
  <si>
    <t>session3_start_activity</t>
  </si>
  <si>
    <t>session3_end_activity</t>
  </si>
  <si>
    <t>session3_start_cooldown</t>
  </si>
  <si>
    <t>session3_end_cooldown</t>
  </si>
  <si>
    <t>session3_start_encoding</t>
  </si>
  <si>
    <t>session3_end_encoding</t>
  </si>
  <si>
    <t>session3_start_retrieval</t>
  </si>
  <si>
    <t>session3_end_retrieval</t>
  </si>
  <si>
    <t>Bemerkungen</t>
  </si>
  <si>
    <t>Sudoku</t>
  </si>
  <si>
    <t>PA-Rest</t>
  </si>
  <si>
    <t>Session 3: kleiner Ausfall Pulsuhr zwischen min 24 und 25/Strategie: free Recall jeweils nur zwei gemerkt</t>
  </si>
  <si>
    <t>Rest-PA</t>
  </si>
  <si>
    <t>viele Ausfälle in der Pulsmessung in Session 1/Session 3 deutlich schneller fertig - sie hätte gezielter lernen können, da sie Aufgabenformat kennt, reine Lernzeit war unter 60 Minuten (mit Instruktion knapp über 60 Minuten)</t>
  </si>
  <si>
    <t>Session 1: kleiner Ausfälle Pulsmessung zwischen 57 und 58min und 01:09 und 01:15/Session 3: sehr anstrengend für Vpn, falle ihm sehr schwer die Wörter heute zu merken, reine Lernzeit unter 60 Minuten mit Instruktion knapp darüber</t>
  </si>
  <si>
    <t>Strategie: free Recall jeweils nur 2 gemerkt</t>
  </si>
  <si>
    <t>Session 1: diverse grosse Ausfälle in Pulsmessung/Session 3: kleiner Ausfall bei Minute 17</t>
  </si>
  <si>
    <t>Session 1: kleiner Ausfall Min 3</t>
  </si>
  <si>
    <t>Strategie: Eselsbrücken</t>
  </si>
  <si>
    <t>füllte zuerst Schlaf mit 204 aus - wiederholte es dann nochmals mit richtiger Vpn und selben Angaben</t>
  </si>
  <si>
    <t xml:space="preserve">mittel: 0 </t>
  </si>
  <si>
    <t xml:space="preserve">4. Session war 1 Stunde nach Mitternacht </t>
  </si>
  <si>
    <t>leicht:1</t>
  </si>
  <si>
    <t>miitel: 0</t>
  </si>
  <si>
    <t>24. Session war 1 Stunde nach Mitternacht</t>
  </si>
  <si>
    <t>leicht: 1</t>
  </si>
  <si>
    <t xml:space="preserve"> Session 1: muss nach 3. Teil bei 01:00 auf die Toilette, machte weiter um 01:02:25, hat Wortbild gemerkt, sagte bei 3. Session, dass sie Session 2 2x gemacht habe (einmal auf Safari und einmal auf Chrome - da sie im Mail später erst gelesen hat, dass steht welche Browser man verwenen soll), Hat Schlaf- Umfrage bei Session 4 (17.06.) evtl. mit Vpn 217 ausgefüllt </t>
  </si>
  <si>
    <t>leicht: 0</t>
  </si>
  <si>
    <t xml:space="preserve">ich glaube auf dem Server war bei der dritten Sitzung auch noch das von Vpn 222, vom 09.08. </t>
  </si>
  <si>
    <t>leicht: 1/mittel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</si>
</sst>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46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537-36F0-3E48-9FEC-8EF3A025BEAA}">
  <dimension ref="A1:AQ30"/>
  <sheetViews>
    <sheetView tabSelected="1" topLeftCell="AH1" workbookViewId="0">
      <selection activeCell="AK23" sqref="AK23"/>
    </sheetView>
  </sheetViews>
  <sheetFormatPr baseColWidth="10" defaultColWidth="11" defaultRowHeight="16" x14ac:dyDescent="0.2"/>
  <cols>
    <col min="22" max="22" width="21.83203125" customWidth="1"/>
    <col min="23" max="23" width="20.1640625" customWidth="1"/>
    <col min="24" max="24" width="23" customWidth="1"/>
    <col min="25" max="25" width="19" customWidth="1"/>
    <col min="26" max="26" width="20.6640625" customWidth="1"/>
    <col min="27" max="27" width="18" customWidth="1"/>
    <col min="28" max="28" width="23.33203125" customWidth="1"/>
    <col min="29" max="29" width="18.6640625" customWidth="1"/>
    <col min="30" max="30" width="18" customWidth="1"/>
    <col min="31" max="31" width="16.33203125" customWidth="1"/>
    <col min="32" max="32" width="18.33203125" customWidth="1"/>
    <col min="33" max="33" width="20" customWidth="1"/>
    <col min="34" max="34" width="19.6640625" customWidth="1"/>
    <col min="35" max="35" width="17.33203125" customWidth="1"/>
    <col min="36" max="36" width="19.1640625" customWidth="1"/>
    <col min="37" max="37" width="17.5" customWidth="1"/>
    <col min="38" max="38" width="18.1640625" customWidth="1"/>
    <col min="39" max="39" width="18.5" customWidth="1"/>
    <col min="40" max="40" width="15.6640625" customWidth="1"/>
    <col min="41" max="41" width="15.33203125" customWidth="1"/>
    <col min="42" max="42" width="24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8" t="s">
        <v>41</v>
      </c>
      <c r="AQ1" s="8" t="s">
        <v>42</v>
      </c>
    </row>
    <row r="2" spans="1:43" x14ac:dyDescent="0.2">
      <c r="A2">
        <v>200</v>
      </c>
      <c r="C2" t="s">
        <v>43</v>
      </c>
      <c r="D2" s="4">
        <v>44992</v>
      </c>
      <c r="E2" s="5">
        <v>0.43194444444444446</v>
      </c>
      <c r="F2" s="6">
        <v>80</v>
      </c>
      <c r="G2" s="4">
        <v>44994</v>
      </c>
      <c r="H2" s="5">
        <v>0.75486111111111109</v>
      </c>
      <c r="I2" s="6">
        <v>7</v>
      </c>
      <c r="J2" s="4">
        <v>45006</v>
      </c>
      <c r="K2" s="5">
        <v>0.80625000000000002</v>
      </c>
      <c r="L2" s="6">
        <v>65</v>
      </c>
      <c r="M2" s="4">
        <v>45008</v>
      </c>
      <c r="N2" s="5">
        <v>0.85763888888888884</v>
      </c>
      <c r="O2" s="6">
        <v>8</v>
      </c>
      <c r="P2" s="6">
        <f t="shared" ref="P2:P30" si="0">F2+I2+L2+O2</f>
        <v>160</v>
      </c>
      <c r="Q2">
        <v>49</v>
      </c>
      <c r="R2">
        <v>49</v>
      </c>
      <c r="S2">
        <v>784</v>
      </c>
      <c r="T2">
        <v>784</v>
      </c>
      <c r="U2">
        <v>1568</v>
      </c>
      <c r="V2" s="3">
        <v>0</v>
      </c>
      <c r="W2" s="3">
        <v>3.472222222222222E-3</v>
      </c>
      <c r="X2" s="3">
        <v>4.1666666666666666E-3</v>
      </c>
      <c r="Y2" s="3">
        <v>1.4583333333333332E-2</v>
      </c>
      <c r="Z2" s="3">
        <v>1.4884259259259259E-2</v>
      </c>
      <c r="AA2" s="3">
        <v>1.8356481481481481E-2</v>
      </c>
      <c r="AB2" s="3">
        <v>2.0358796296296295E-2</v>
      </c>
      <c r="AC2" s="3">
        <v>3.8495370370370367E-2</v>
      </c>
      <c r="AD2" s="3">
        <v>3.9502314814814816E-2</v>
      </c>
      <c r="AE2" s="3">
        <v>4.1666666666666664E-2</v>
      </c>
      <c r="AF2" s="3">
        <v>0</v>
      </c>
      <c r="AG2" s="3">
        <v>3.472222222222222E-3</v>
      </c>
      <c r="AH2" s="3">
        <v>3.645833333333333E-3</v>
      </c>
      <c r="AI2" s="3">
        <v>1.40625E-2</v>
      </c>
      <c r="AJ2" s="3">
        <v>1.4317129629629631E-2</v>
      </c>
      <c r="AK2" s="3">
        <v>1.7789351851851851E-2</v>
      </c>
      <c r="AL2" s="3">
        <v>1.9328703703703702E-2</v>
      </c>
      <c r="AM2" s="3">
        <v>3.1828703703703706E-2</v>
      </c>
      <c r="AN2" s="3">
        <v>3.2638888888888891E-2</v>
      </c>
      <c r="AO2" s="3">
        <v>3.5219907407407408E-2</v>
      </c>
      <c r="AP2" t="s">
        <v>44</v>
      </c>
    </row>
    <row r="3" spans="1:43" x14ac:dyDescent="0.2">
      <c r="A3">
        <v>201</v>
      </c>
      <c r="C3" t="s">
        <v>45</v>
      </c>
      <c r="D3" s="4">
        <v>44998</v>
      </c>
      <c r="E3" s="5">
        <v>0.47569444444444442</v>
      </c>
      <c r="F3" s="6">
        <v>95</v>
      </c>
      <c r="G3" s="4">
        <v>45000</v>
      </c>
      <c r="H3" s="5">
        <v>0.29166666666666669</v>
      </c>
      <c r="I3" s="6">
        <v>8</v>
      </c>
      <c r="J3" s="4">
        <v>45028</v>
      </c>
      <c r="K3" s="5">
        <v>0.73958333333333337</v>
      </c>
      <c r="L3" s="6">
        <v>90</v>
      </c>
      <c r="M3" s="4">
        <v>45030</v>
      </c>
      <c r="N3" s="5">
        <v>0.5</v>
      </c>
      <c r="O3" s="6">
        <v>5</v>
      </c>
      <c r="P3" s="6">
        <f t="shared" si="0"/>
        <v>198</v>
      </c>
      <c r="Q3">
        <v>57</v>
      </c>
      <c r="R3">
        <v>56</v>
      </c>
      <c r="S3">
        <f t="shared" ref="S3:T21" si="1">Q3*16</f>
        <v>912</v>
      </c>
      <c r="T3">
        <f t="shared" si="1"/>
        <v>896</v>
      </c>
      <c r="U3">
        <f t="shared" ref="U3:U30" si="2">S3+T3</f>
        <v>1808</v>
      </c>
      <c r="V3" s="3">
        <v>0</v>
      </c>
      <c r="W3" s="3">
        <v>3.472222222222222E-3</v>
      </c>
      <c r="X3" s="3">
        <v>4.6874999999999998E-3</v>
      </c>
      <c r="Y3" s="3">
        <v>1.5104166666666667E-2</v>
      </c>
      <c r="Z3" s="3">
        <v>1.5277777777777777E-2</v>
      </c>
      <c r="AA3" s="3">
        <v>1.8749999999999999E-2</v>
      </c>
      <c r="AB3" s="3">
        <v>2.2222222222222223E-2</v>
      </c>
      <c r="AC3" s="3">
        <v>6.5856481481481488E-2</v>
      </c>
      <c r="AD3" s="3">
        <v>6.6782407407407415E-2</v>
      </c>
      <c r="AE3" s="3">
        <v>7.013888888888889E-2</v>
      </c>
      <c r="AF3" s="3">
        <v>0</v>
      </c>
      <c r="AG3" s="3">
        <v>3.472222222222222E-3</v>
      </c>
      <c r="AH3" s="3">
        <v>3.8773148148148143E-3</v>
      </c>
      <c r="AI3" s="3">
        <v>1.4293981481481482E-2</v>
      </c>
      <c r="AJ3" s="3">
        <v>1.480324074074074E-2</v>
      </c>
      <c r="AK3" s="3">
        <v>1.8275462962962962E-2</v>
      </c>
      <c r="AL3" s="3">
        <v>2.1851851851851848E-2</v>
      </c>
      <c r="AM3" s="3">
        <v>4.6412037037037036E-2</v>
      </c>
      <c r="AN3" s="3">
        <v>4.6932870370370368E-2</v>
      </c>
      <c r="AO3" s="3">
        <v>4.9745370370370377E-2</v>
      </c>
      <c r="AP3" t="s">
        <v>46</v>
      </c>
    </row>
    <row r="4" spans="1:43" x14ac:dyDescent="0.2">
      <c r="A4">
        <v>202</v>
      </c>
      <c r="C4" t="s">
        <v>43</v>
      </c>
      <c r="D4" s="4">
        <v>45002</v>
      </c>
      <c r="E4" s="5">
        <v>0.51041666666666663</v>
      </c>
      <c r="F4" s="6">
        <v>105</v>
      </c>
      <c r="G4" s="4">
        <v>45004</v>
      </c>
      <c r="H4" s="5">
        <v>0.47638888888888892</v>
      </c>
      <c r="I4" s="6">
        <v>11</v>
      </c>
      <c r="J4" s="4">
        <v>45024</v>
      </c>
      <c r="K4" s="5">
        <v>0.63541666666666663</v>
      </c>
      <c r="L4" s="6">
        <v>115</v>
      </c>
      <c r="M4" s="4">
        <v>45026</v>
      </c>
      <c r="N4">
        <v>10.15</v>
      </c>
      <c r="O4" s="6">
        <v>10</v>
      </c>
      <c r="P4" s="6">
        <f t="shared" si="0"/>
        <v>241</v>
      </c>
      <c r="Q4">
        <v>57</v>
      </c>
      <c r="R4">
        <v>57</v>
      </c>
      <c r="S4">
        <f t="shared" si="1"/>
        <v>912</v>
      </c>
      <c r="T4">
        <f t="shared" si="1"/>
        <v>912</v>
      </c>
      <c r="U4">
        <f t="shared" si="2"/>
        <v>1824</v>
      </c>
      <c r="V4" s="3">
        <v>0</v>
      </c>
      <c r="W4" s="3">
        <v>3.472222222222222E-3</v>
      </c>
      <c r="X4" s="3">
        <v>3.9351851851851857E-3</v>
      </c>
      <c r="Y4" s="3">
        <v>1.4351851851851852E-2</v>
      </c>
      <c r="Z4" s="3">
        <v>1.4930555555555556E-2</v>
      </c>
      <c r="AA4" s="3">
        <v>1.8402777777777778E-2</v>
      </c>
      <c r="AB4" s="3">
        <v>2.1631944444444443E-2</v>
      </c>
      <c r="AC4" s="3">
        <v>6.1805555555555558E-2</v>
      </c>
      <c r="AD4" s="3">
        <v>6.2662037037037044E-2</v>
      </c>
      <c r="AE4" s="3">
        <v>6.7361111111111108E-2</v>
      </c>
      <c r="AF4" s="3">
        <v>0</v>
      </c>
      <c r="AG4" s="3">
        <v>3.472222222222222E-3</v>
      </c>
      <c r="AH4" s="3">
        <v>3.8194444444444443E-3</v>
      </c>
      <c r="AI4" s="3">
        <v>1.4236111111111111E-2</v>
      </c>
      <c r="AJ4" s="3">
        <v>1.4351851851851852E-2</v>
      </c>
      <c r="AK4" s="3">
        <v>1.7824074074074076E-2</v>
      </c>
      <c r="AL4" s="3">
        <v>2.2499999999999996E-2</v>
      </c>
      <c r="AM4" s="3">
        <v>6.4236111111111105E-2</v>
      </c>
      <c r="AN4" s="3">
        <v>6.5277777777777782E-2</v>
      </c>
      <c r="AO4" s="3">
        <v>6.9085648148148146E-2</v>
      </c>
      <c r="AP4" t="s">
        <v>47</v>
      </c>
    </row>
    <row r="5" spans="1:43" x14ac:dyDescent="0.2">
      <c r="A5">
        <v>203</v>
      </c>
      <c r="C5" t="s">
        <v>45</v>
      </c>
      <c r="D5" s="4">
        <v>45005</v>
      </c>
      <c r="E5" s="5">
        <v>0.58333333333333337</v>
      </c>
      <c r="F5" s="6">
        <v>110</v>
      </c>
      <c r="G5" s="4">
        <v>45007</v>
      </c>
      <c r="H5" s="5">
        <v>0.44444444444444442</v>
      </c>
      <c r="I5" s="6">
        <v>7</v>
      </c>
      <c r="J5" s="4">
        <v>45020</v>
      </c>
      <c r="K5" s="5">
        <v>0.75</v>
      </c>
      <c r="L5" s="6">
        <v>90</v>
      </c>
      <c r="M5" s="4">
        <v>45022</v>
      </c>
      <c r="N5" s="5">
        <v>0.42708333333333331</v>
      </c>
      <c r="O5" s="6">
        <v>5</v>
      </c>
      <c r="P5" s="6">
        <f t="shared" si="0"/>
        <v>212</v>
      </c>
      <c r="Q5">
        <v>45</v>
      </c>
      <c r="R5">
        <v>44</v>
      </c>
      <c r="S5">
        <f t="shared" si="1"/>
        <v>720</v>
      </c>
      <c r="T5">
        <f t="shared" si="1"/>
        <v>704</v>
      </c>
      <c r="U5">
        <f t="shared" si="2"/>
        <v>1424</v>
      </c>
      <c r="V5" s="3">
        <v>0</v>
      </c>
      <c r="W5" s="3">
        <v>3.472222222222222E-3</v>
      </c>
      <c r="X5" s="3">
        <v>4.1666666666666666E-3</v>
      </c>
      <c r="Y5" s="3">
        <v>1.4583333333333332E-2</v>
      </c>
      <c r="Z5" s="3">
        <v>1.7361111111111112E-2</v>
      </c>
      <c r="AA5" s="3">
        <v>2.0833333333333332E-2</v>
      </c>
      <c r="AB5" s="3">
        <v>2.2222222222222223E-2</v>
      </c>
      <c r="AC5" s="3">
        <v>5.486111111111111E-2</v>
      </c>
      <c r="AD5" s="3">
        <v>5.5972222222222222E-2</v>
      </c>
      <c r="AE5" s="3">
        <v>6.0995370370370366E-2</v>
      </c>
      <c r="AF5" s="3">
        <v>0</v>
      </c>
      <c r="AG5" s="3">
        <v>3.472222222222222E-3</v>
      </c>
      <c r="AH5" s="3">
        <v>4.2361111111111106E-3</v>
      </c>
      <c r="AI5" s="3">
        <v>1.4652777777777778E-2</v>
      </c>
      <c r="AJ5" s="3">
        <v>1.5162037037037036E-2</v>
      </c>
      <c r="AK5" s="3">
        <v>1.8634259259259257E-2</v>
      </c>
      <c r="AL5" s="3">
        <v>2.1412037037037035E-2</v>
      </c>
      <c r="AM5" s="3">
        <v>4.6875E-2</v>
      </c>
      <c r="AN5" s="3">
        <v>4.7511574074074074E-2</v>
      </c>
      <c r="AO5" s="3">
        <v>5.0983796296296291E-2</v>
      </c>
    </row>
    <row r="6" spans="1:43" x14ac:dyDescent="0.2">
      <c r="A6">
        <v>204</v>
      </c>
      <c r="C6" t="s">
        <v>43</v>
      </c>
      <c r="D6" s="4">
        <v>45009</v>
      </c>
      <c r="E6" s="5">
        <v>0.3659722222222222</v>
      </c>
      <c r="F6" s="6">
        <v>100</v>
      </c>
      <c r="G6" s="4">
        <v>45011</v>
      </c>
      <c r="H6" s="5">
        <v>0.40902777777777777</v>
      </c>
      <c r="I6" s="6">
        <v>7</v>
      </c>
      <c r="J6" s="4">
        <v>45026</v>
      </c>
      <c r="K6" s="5">
        <v>0.37708333333333338</v>
      </c>
      <c r="L6" s="6">
        <v>100</v>
      </c>
      <c r="M6" s="4">
        <v>45028</v>
      </c>
      <c r="N6" s="5">
        <v>0.44097222222222227</v>
      </c>
      <c r="O6" s="6">
        <v>7</v>
      </c>
      <c r="P6" s="6">
        <f t="shared" si="0"/>
        <v>214</v>
      </c>
      <c r="Q6">
        <v>53</v>
      </c>
      <c r="R6">
        <v>52</v>
      </c>
      <c r="S6">
        <f t="shared" si="1"/>
        <v>848</v>
      </c>
      <c r="T6">
        <f t="shared" si="1"/>
        <v>832</v>
      </c>
      <c r="U6">
        <f t="shared" si="2"/>
        <v>1680</v>
      </c>
      <c r="V6" s="3">
        <v>0</v>
      </c>
      <c r="W6" s="3">
        <v>3.472222222222222E-3</v>
      </c>
      <c r="X6" s="3">
        <v>4.1666666666666666E-3</v>
      </c>
      <c r="Y6" s="3">
        <v>1.4583333333333332E-2</v>
      </c>
      <c r="Z6" s="3">
        <v>1.4918981481481483E-2</v>
      </c>
      <c r="AA6" s="3">
        <v>1.8391203703703705E-2</v>
      </c>
      <c r="AB6" s="3">
        <v>2.2222222222222223E-2</v>
      </c>
      <c r="AC6" s="3">
        <v>4.4212962962962961E-2</v>
      </c>
      <c r="AD6" s="3">
        <v>4.5057870370370373E-2</v>
      </c>
      <c r="AE6" s="5">
        <v>5.0694444444444452E-2</v>
      </c>
      <c r="AF6" s="3">
        <v>0</v>
      </c>
      <c r="AG6" s="3">
        <v>3.472222222222222E-3</v>
      </c>
      <c r="AH6" s="3">
        <v>4.2824074074074075E-3</v>
      </c>
      <c r="AI6" s="3">
        <v>1.4699074074074074E-2</v>
      </c>
      <c r="AJ6" s="3">
        <v>1.4768518518518519E-2</v>
      </c>
      <c r="AK6" s="3">
        <v>1.8240740740740741E-2</v>
      </c>
      <c r="AL6" s="3">
        <v>2.0868055555555556E-2</v>
      </c>
      <c r="AM6" s="3">
        <v>4.4328703703703703E-2</v>
      </c>
      <c r="AN6" s="5">
        <v>4.5277777777777778E-2</v>
      </c>
      <c r="AO6" s="3">
        <v>5.0983796296296291E-2</v>
      </c>
      <c r="AP6" t="s">
        <v>48</v>
      </c>
    </row>
    <row r="7" spans="1:43" x14ac:dyDescent="0.2">
      <c r="A7">
        <v>205</v>
      </c>
      <c r="C7" t="s">
        <v>45</v>
      </c>
      <c r="D7" s="4">
        <v>45011</v>
      </c>
      <c r="E7" s="5">
        <v>0.37152777777777773</v>
      </c>
      <c r="F7" s="6">
        <v>90</v>
      </c>
      <c r="G7" s="4">
        <v>45013</v>
      </c>
      <c r="H7" s="5">
        <v>0.68055555555555547</v>
      </c>
      <c r="I7" s="6">
        <v>10</v>
      </c>
      <c r="J7" s="4">
        <v>45032</v>
      </c>
      <c r="K7" s="5">
        <v>0.74652777777777779</v>
      </c>
      <c r="L7" s="6">
        <v>75</v>
      </c>
      <c r="M7" s="4">
        <v>45034</v>
      </c>
      <c r="N7" s="5">
        <v>0.40625</v>
      </c>
      <c r="O7" s="6">
        <v>10</v>
      </c>
      <c r="P7" s="6">
        <f t="shared" si="0"/>
        <v>185</v>
      </c>
      <c r="Q7">
        <v>45</v>
      </c>
      <c r="R7">
        <v>45</v>
      </c>
      <c r="S7">
        <f t="shared" si="1"/>
        <v>720</v>
      </c>
      <c r="T7">
        <f t="shared" si="1"/>
        <v>720</v>
      </c>
      <c r="U7">
        <f t="shared" si="2"/>
        <v>1440</v>
      </c>
      <c r="V7" s="3">
        <v>0</v>
      </c>
      <c r="W7" s="3">
        <v>3.472222222222222E-3</v>
      </c>
      <c r="X7" s="3">
        <v>3.8194444444444443E-3</v>
      </c>
      <c r="Y7" s="3">
        <v>1.4236111111111111E-2</v>
      </c>
      <c r="Z7" s="3">
        <v>1.4583333333333332E-2</v>
      </c>
      <c r="AA7" s="3">
        <v>1.8055555555555557E-2</v>
      </c>
      <c r="AB7" s="3">
        <v>2.0891203703703703E-2</v>
      </c>
      <c r="AC7" s="3">
        <v>4.8437500000000001E-2</v>
      </c>
      <c r="AD7" s="3">
        <v>4.9745370370370377E-2</v>
      </c>
      <c r="AE7" s="3">
        <v>5.3379629629629631E-2</v>
      </c>
      <c r="AF7" s="3">
        <v>0</v>
      </c>
      <c r="AG7" s="3">
        <v>3.472222222222222E-3</v>
      </c>
      <c r="AH7" s="3">
        <v>3.7500000000000003E-3</v>
      </c>
      <c r="AI7" s="3">
        <v>1.4166666666666666E-2</v>
      </c>
      <c r="AJ7" s="3">
        <v>1.4444444444444446E-2</v>
      </c>
      <c r="AK7" s="3">
        <v>1.7916666666666668E-2</v>
      </c>
      <c r="AL7" s="3">
        <v>1.9641203703703706E-2</v>
      </c>
      <c r="AM7" s="3">
        <v>4.282407407407407E-2</v>
      </c>
      <c r="AN7" s="3">
        <v>4.3518518518518519E-2</v>
      </c>
      <c r="AO7" s="3">
        <v>4.628472222222222E-2</v>
      </c>
      <c r="AP7" t="s">
        <v>49</v>
      </c>
    </row>
    <row r="8" spans="1:43" x14ac:dyDescent="0.2">
      <c r="A8">
        <v>206</v>
      </c>
      <c r="C8" t="s">
        <v>43</v>
      </c>
      <c r="D8" s="4">
        <v>45014</v>
      </c>
      <c r="E8" s="5">
        <v>0.70833333333333337</v>
      </c>
      <c r="F8" s="6">
        <v>90</v>
      </c>
      <c r="G8" s="4">
        <v>45016</v>
      </c>
      <c r="H8" s="5">
        <v>0.71180555555555547</v>
      </c>
      <c r="I8" s="6">
        <v>10</v>
      </c>
      <c r="J8" s="4">
        <v>45031</v>
      </c>
      <c r="K8" s="5">
        <v>0.4201388888888889</v>
      </c>
      <c r="L8" s="6">
        <v>80</v>
      </c>
      <c r="M8" s="4">
        <v>45033</v>
      </c>
      <c r="N8" s="5">
        <v>0.74652777777777779</v>
      </c>
      <c r="O8" s="6">
        <v>15</v>
      </c>
      <c r="P8" s="6">
        <f t="shared" si="0"/>
        <v>195</v>
      </c>
      <c r="Q8">
        <v>52</v>
      </c>
      <c r="R8">
        <v>52</v>
      </c>
      <c r="S8">
        <f t="shared" si="1"/>
        <v>832</v>
      </c>
      <c r="T8">
        <f t="shared" si="1"/>
        <v>832</v>
      </c>
      <c r="U8">
        <f t="shared" si="2"/>
        <v>1664</v>
      </c>
      <c r="V8" s="3">
        <v>0</v>
      </c>
      <c r="W8" s="3">
        <v>3.472222222222222E-3</v>
      </c>
      <c r="X8" s="3">
        <v>3.9814814814814817E-3</v>
      </c>
      <c r="Y8" s="3">
        <v>1.4398148148148148E-2</v>
      </c>
      <c r="Z8" s="3">
        <v>1.5682870370370371E-2</v>
      </c>
      <c r="AA8" s="7">
        <v>1.9155092592592592E-2</v>
      </c>
      <c r="AB8" s="3">
        <v>2.2453703703703708E-2</v>
      </c>
      <c r="AC8" s="3">
        <v>4.3634259259259262E-2</v>
      </c>
      <c r="AD8" s="3">
        <v>4.4976851851851851E-2</v>
      </c>
      <c r="AE8" s="3">
        <v>4.8958333333333333E-2</v>
      </c>
      <c r="AF8" s="3">
        <v>0</v>
      </c>
      <c r="AG8" s="3">
        <v>3.472222222222222E-3</v>
      </c>
      <c r="AH8" s="3">
        <v>4.2013888888888891E-3</v>
      </c>
      <c r="AI8" s="3">
        <v>1.4618055555555556E-2</v>
      </c>
      <c r="AJ8" s="5">
        <v>1.4710648148148148E-2</v>
      </c>
      <c r="AK8" s="3">
        <v>1.818287037037037E-2</v>
      </c>
      <c r="AL8" s="3">
        <v>1.982638888888889E-2</v>
      </c>
      <c r="AM8" s="3">
        <v>3.7384259259259263E-2</v>
      </c>
      <c r="AN8" s="3">
        <v>3.8078703703703705E-2</v>
      </c>
      <c r="AO8" s="3">
        <v>4.1562500000000002E-2</v>
      </c>
    </row>
    <row r="9" spans="1:43" x14ac:dyDescent="0.2">
      <c r="A9">
        <v>207</v>
      </c>
      <c r="C9" t="s">
        <v>45</v>
      </c>
      <c r="D9" s="4">
        <v>45021</v>
      </c>
      <c r="E9" s="5">
        <v>0.60625000000000007</v>
      </c>
      <c r="F9" s="6">
        <v>90</v>
      </c>
      <c r="G9" s="4">
        <v>45023</v>
      </c>
      <c r="H9" s="5">
        <v>0.3923611111111111</v>
      </c>
      <c r="I9" s="6">
        <v>10</v>
      </c>
      <c r="J9" s="4">
        <v>45058</v>
      </c>
      <c r="K9" s="5">
        <v>0.53472222222222221</v>
      </c>
      <c r="L9" s="6">
        <v>90</v>
      </c>
      <c r="M9" s="4">
        <v>45060</v>
      </c>
      <c r="N9" s="5">
        <v>0.29166666666666669</v>
      </c>
      <c r="O9" s="6">
        <v>5</v>
      </c>
      <c r="P9" s="6">
        <f t="shared" si="0"/>
        <v>195</v>
      </c>
      <c r="Q9" s="6">
        <v>45</v>
      </c>
      <c r="R9" s="6">
        <v>44</v>
      </c>
      <c r="S9">
        <f t="shared" si="1"/>
        <v>720</v>
      </c>
      <c r="T9">
        <f t="shared" si="1"/>
        <v>704</v>
      </c>
      <c r="U9">
        <f t="shared" si="2"/>
        <v>1424</v>
      </c>
      <c r="V9" s="3">
        <v>0</v>
      </c>
      <c r="W9" s="3">
        <v>3.472222222222222E-3</v>
      </c>
      <c r="X9" s="3">
        <v>4.0277777777777777E-3</v>
      </c>
      <c r="Y9" s="3">
        <v>1.4444444444444446E-2</v>
      </c>
      <c r="Z9" s="3">
        <v>1.4467592592592593E-2</v>
      </c>
      <c r="AA9" s="3">
        <v>1.7939814814814815E-2</v>
      </c>
      <c r="AB9" s="3">
        <v>2.0486111111111111E-2</v>
      </c>
      <c r="AC9" s="3">
        <v>5.2777777777777778E-2</v>
      </c>
      <c r="AD9" s="3">
        <v>5.4236111111111117E-2</v>
      </c>
      <c r="AE9" s="3">
        <v>5.935185185185185E-2</v>
      </c>
      <c r="AF9" s="3">
        <v>0</v>
      </c>
      <c r="AG9" s="3">
        <v>3.472222222222222E-3</v>
      </c>
      <c r="AH9" s="5">
        <v>3.9814814814814817E-3</v>
      </c>
      <c r="AI9" s="3">
        <v>1.4398148148148148E-2</v>
      </c>
      <c r="AJ9" s="3">
        <v>1.480324074074074E-2</v>
      </c>
      <c r="AK9" s="3">
        <v>1.8275462962962962E-2</v>
      </c>
      <c r="AL9" s="3">
        <v>2.013888888888889E-2</v>
      </c>
      <c r="AM9" s="3">
        <v>4.5428240740740734E-2</v>
      </c>
      <c r="AN9" s="3">
        <v>4.5902777777777772E-2</v>
      </c>
      <c r="AO9" s="3">
        <v>4.8958333333333333E-2</v>
      </c>
    </row>
    <row r="10" spans="1:43" x14ac:dyDescent="0.2">
      <c r="A10">
        <v>208</v>
      </c>
      <c r="C10" t="s">
        <v>43</v>
      </c>
      <c r="D10" s="4">
        <v>45025</v>
      </c>
      <c r="E10" s="5">
        <v>0.43402777777777773</v>
      </c>
      <c r="F10" s="6">
        <v>105</v>
      </c>
      <c r="G10" s="4">
        <v>45027</v>
      </c>
      <c r="H10" s="5">
        <v>0.80208333333333337</v>
      </c>
      <c r="I10" s="6">
        <v>10</v>
      </c>
      <c r="J10" s="4">
        <v>45048</v>
      </c>
      <c r="K10" s="5">
        <v>0.47222222222222227</v>
      </c>
      <c r="L10" s="6">
        <v>95</v>
      </c>
      <c r="M10" s="4">
        <v>45050</v>
      </c>
      <c r="N10" s="5">
        <v>0.61458333333333337</v>
      </c>
      <c r="O10" s="6">
        <v>15</v>
      </c>
      <c r="P10" s="6">
        <f t="shared" si="0"/>
        <v>225</v>
      </c>
      <c r="Q10">
        <v>45</v>
      </c>
      <c r="R10">
        <v>44</v>
      </c>
      <c r="S10">
        <f t="shared" si="1"/>
        <v>720</v>
      </c>
      <c r="T10">
        <f t="shared" si="1"/>
        <v>704</v>
      </c>
      <c r="U10">
        <f t="shared" si="2"/>
        <v>1424</v>
      </c>
      <c r="V10" s="3">
        <v>0</v>
      </c>
      <c r="W10" s="3">
        <v>3.472222222222222E-3</v>
      </c>
      <c r="X10" s="5">
        <v>3.8773148148148143E-3</v>
      </c>
      <c r="Y10" s="3">
        <v>1.4293981481481482E-2</v>
      </c>
      <c r="Z10" s="3">
        <v>1.4907407407407406E-2</v>
      </c>
      <c r="AA10" s="3">
        <v>1.8379629629629628E-2</v>
      </c>
      <c r="AB10" s="3">
        <v>2.0960648148148148E-2</v>
      </c>
      <c r="AC10" s="3">
        <v>6.157407407407408E-2</v>
      </c>
      <c r="AD10" s="3">
        <v>6.2534722222222228E-2</v>
      </c>
      <c r="AE10" s="3">
        <v>6.6666666666666666E-2</v>
      </c>
      <c r="AF10" s="3">
        <v>0</v>
      </c>
      <c r="AG10" s="3">
        <v>3.472222222222222E-3</v>
      </c>
      <c r="AH10" s="3">
        <v>3.7037037037037034E-3</v>
      </c>
      <c r="AI10" s="3">
        <v>1.4120370370370368E-2</v>
      </c>
      <c r="AJ10" s="3">
        <v>1.4131944444444445E-2</v>
      </c>
      <c r="AK10" s="3">
        <v>1.7604166666666667E-2</v>
      </c>
      <c r="AL10" s="3">
        <v>1.8993055555555558E-2</v>
      </c>
      <c r="AM10" s="3">
        <v>4.8958333333333333E-2</v>
      </c>
      <c r="AN10" s="3">
        <v>5.0173611111111106E-2</v>
      </c>
      <c r="AO10" s="3">
        <v>5.4166666666666669E-2</v>
      </c>
    </row>
    <row r="11" spans="1:43" x14ac:dyDescent="0.2">
      <c r="A11">
        <v>209</v>
      </c>
      <c r="C11" t="s">
        <v>45</v>
      </c>
      <c r="D11" s="4">
        <v>45027</v>
      </c>
      <c r="E11" s="5">
        <v>0.72569444444444453</v>
      </c>
      <c r="F11" s="6">
        <v>100</v>
      </c>
      <c r="G11" s="4">
        <v>45029</v>
      </c>
      <c r="H11" s="5">
        <v>0.4236111111111111</v>
      </c>
      <c r="I11" s="6">
        <v>5</v>
      </c>
      <c r="J11" s="4">
        <v>45044</v>
      </c>
      <c r="K11" s="5">
        <v>0.72569444444444453</v>
      </c>
      <c r="L11" s="6">
        <v>80</v>
      </c>
      <c r="M11" s="4">
        <v>45046</v>
      </c>
      <c r="N11" s="5">
        <v>0.71875</v>
      </c>
      <c r="O11" s="6">
        <v>5</v>
      </c>
      <c r="P11" s="6">
        <f t="shared" si="0"/>
        <v>190</v>
      </c>
      <c r="Q11">
        <v>41</v>
      </c>
      <c r="R11">
        <v>41</v>
      </c>
      <c r="S11">
        <f t="shared" si="1"/>
        <v>656</v>
      </c>
      <c r="T11">
        <f t="shared" si="1"/>
        <v>656</v>
      </c>
      <c r="U11">
        <f t="shared" si="2"/>
        <v>1312</v>
      </c>
      <c r="V11" s="3">
        <v>0</v>
      </c>
      <c r="W11" s="3">
        <v>3.472222222222222E-3</v>
      </c>
      <c r="X11" s="3">
        <v>4.6527777777777774E-3</v>
      </c>
      <c r="Y11" s="3">
        <v>1.5069444444444443E-2</v>
      </c>
      <c r="Z11" s="3">
        <v>1.5104166666666667E-2</v>
      </c>
      <c r="AA11" s="3">
        <v>1.8576388888888889E-2</v>
      </c>
      <c r="AB11" s="3">
        <v>2.1666666666666667E-2</v>
      </c>
      <c r="AC11" s="3">
        <v>5.347222222222222E-2</v>
      </c>
      <c r="AD11" s="3">
        <v>5.4363425925925933E-2</v>
      </c>
      <c r="AE11" s="3">
        <v>5.752314814814815E-2</v>
      </c>
      <c r="AF11" s="3">
        <v>0</v>
      </c>
      <c r="AG11" s="3">
        <v>3.472222222222222E-3</v>
      </c>
      <c r="AH11" s="3">
        <v>3.7847222222222223E-3</v>
      </c>
      <c r="AI11" s="3">
        <v>1.4201388888888888E-2</v>
      </c>
      <c r="AJ11" s="3">
        <v>1.4733796296296295E-2</v>
      </c>
      <c r="AK11" s="3">
        <v>1.8206018518518517E-2</v>
      </c>
      <c r="AL11" s="3">
        <v>2.0335648148148148E-2</v>
      </c>
      <c r="AM11" s="3">
        <v>4.5462962962962962E-2</v>
      </c>
      <c r="AN11" s="3">
        <v>3.9849537037037037E-2</v>
      </c>
      <c r="AO11" s="3">
        <v>4.2442129629629628E-2</v>
      </c>
    </row>
    <row r="12" spans="1:43" x14ac:dyDescent="0.2">
      <c r="A12">
        <v>210</v>
      </c>
      <c r="C12" t="s">
        <v>43</v>
      </c>
      <c r="D12" s="4">
        <v>45034</v>
      </c>
      <c r="E12" s="5">
        <v>0.72569444444444453</v>
      </c>
      <c r="F12" s="6">
        <v>80</v>
      </c>
      <c r="G12" s="4">
        <v>45036</v>
      </c>
      <c r="H12" s="5">
        <v>0.3923611111111111</v>
      </c>
      <c r="I12" s="6">
        <v>10</v>
      </c>
      <c r="J12" s="4">
        <v>45060</v>
      </c>
      <c r="K12" s="5">
        <v>0.52430555555555558</v>
      </c>
      <c r="L12" s="6">
        <v>80</v>
      </c>
      <c r="M12" s="4">
        <v>45062</v>
      </c>
      <c r="N12" s="5">
        <v>0.75</v>
      </c>
      <c r="O12" s="6">
        <v>10</v>
      </c>
      <c r="P12" s="6">
        <f t="shared" si="0"/>
        <v>180</v>
      </c>
      <c r="Q12">
        <v>46</v>
      </c>
      <c r="R12">
        <v>46</v>
      </c>
      <c r="S12">
        <f t="shared" si="1"/>
        <v>736</v>
      </c>
      <c r="T12">
        <f t="shared" si="1"/>
        <v>736</v>
      </c>
      <c r="U12">
        <f t="shared" si="2"/>
        <v>1472</v>
      </c>
      <c r="V12" s="3">
        <v>0</v>
      </c>
      <c r="W12" s="3">
        <v>3.472222222222222E-3</v>
      </c>
      <c r="X12" s="3">
        <v>3.8773148148148143E-3</v>
      </c>
      <c r="Y12" s="3">
        <v>1.4293981481481482E-2</v>
      </c>
      <c r="Z12" s="3">
        <v>1.4733796296296295E-2</v>
      </c>
      <c r="AA12" s="3">
        <v>1.8206018518518517E-2</v>
      </c>
      <c r="AB12" s="3">
        <v>2.1365740740740741E-2</v>
      </c>
      <c r="AC12" s="3">
        <v>3.8078703703703705E-2</v>
      </c>
      <c r="AD12" s="3">
        <v>3.8900462962962963E-2</v>
      </c>
      <c r="AE12" s="3">
        <v>4.2916666666666665E-2</v>
      </c>
      <c r="AF12" s="3">
        <v>0</v>
      </c>
      <c r="AG12" s="3">
        <v>3.472222222222222E-3</v>
      </c>
      <c r="AH12" s="3">
        <v>3.9583333333333337E-3</v>
      </c>
      <c r="AI12" s="3">
        <v>1.4374999999999999E-2</v>
      </c>
      <c r="AJ12" s="3">
        <v>1.4398148148148148E-2</v>
      </c>
      <c r="AK12" s="3">
        <v>1.7870370370370373E-2</v>
      </c>
      <c r="AL12" s="3">
        <v>1.9444444444444445E-2</v>
      </c>
      <c r="AM12" s="3">
        <v>3.6527777777777777E-2</v>
      </c>
      <c r="AN12" s="3">
        <v>3.7152777777777778E-2</v>
      </c>
      <c r="AO12" s="3">
        <v>4.0543981481481479E-2</v>
      </c>
      <c r="AP12" t="s">
        <v>50</v>
      </c>
    </row>
    <row r="13" spans="1:43" x14ac:dyDescent="0.2">
      <c r="A13">
        <v>211</v>
      </c>
      <c r="C13" t="s">
        <v>45</v>
      </c>
      <c r="D13" s="4">
        <v>45037</v>
      </c>
      <c r="E13" s="5">
        <v>0.72916666666666663</v>
      </c>
      <c r="F13" s="6">
        <v>75</v>
      </c>
      <c r="G13" s="4">
        <v>45039</v>
      </c>
      <c r="H13" s="5">
        <v>0.68402777777777779</v>
      </c>
      <c r="I13" s="6">
        <v>10</v>
      </c>
      <c r="J13" s="4">
        <v>45058</v>
      </c>
      <c r="K13" s="5">
        <v>0.72916666666666663</v>
      </c>
      <c r="L13" s="6">
        <v>70</v>
      </c>
      <c r="M13" s="4">
        <v>45060</v>
      </c>
      <c r="N13" s="5">
        <v>0.63541666666666663</v>
      </c>
      <c r="O13" s="6">
        <v>5</v>
      </c>
      <c r="P13" s="6">
        <f t="shared" si="0"/>
        <v>160</v>
      </c>
      <c r="Q13">
        <v>49</v>
      </c>
      <c r="R13">
        <v>49</v>
      </c>
      <c r="S13">
        <f t="shared" si="1"/>
        <v>784</v>
      </c>
      <c r="T13">
        <f t="shared" si="1"/>
        <v>784</v>
      </c>
      <c r="U13">
        <f t="shared" si="2"/>
        <v>1568</v>
      </c>
      <c r="V13" s="3">
        <v>0</v>
      </c>
      <c r="W13" s="3">
        <v>3.472222222222222E-3</v>
      </c>
      <c r="X13" s="3">
        <v>4.2939814814814811E-3</v>
      </c>
      <c r="Y13" s="3">
        <v>1.4710648148148148E-2</v>
      </c>
      <c r="Z13" s="3">
        <v>1.4768518518518519E-2</v>
      </c>
      <c r="AA13" s="3">
        <v>1.8240740740740741E-2</v>
      </c>
      <c r="AB13" s="3">
        <v>2.1458333333333333E-2</v>
      </c>
      <c r="AC13" s="3">
        <v>3.7268518518518513E-2</v>
      </c>
      <c r="AD13" s="3">
        <v>3.8159722222222227E-2</v>
      </c>
      <c r="AE13" s="3">
        <v>4.0949074074074075E-2</v>
      </c>
      <c r="AF13" s="3">
        <v>0</v>
      </c>
      <c r="AG13" s="3">
        <v>3.472222222222222E-3</v>
      </c>
      <c r="AH13" s="3">
        <v>3.7037037037037034E-3</v>
      </c>
      <c r="AI13" s="3">
        <v>1.4120370370370368E-2</v>
      </c>
      <c r="AJ13" s="3">
        <v>1.4652777777777778E-2</v>
      </c>
      <c r="AK13" s="3">
        <v>1.8124999999999999E-2</v>
      </c>
      <c r="AL13" s="3">
        <v>2.0370370370370369E-2</v>
      </c>
      <c r="AM13" s="3">
        <v>3.3912037037037039E-2</v>
      </c>
      <c r="AN13" s="3">
        <v>3.5138888888888893E-2</v>
      </c>
      <c r="AO13" s="3">
        <v>3.7395833333333336E-2</v>
      </c>
    </row>
    <row r="14" spans="1:43" x14ac:dyDescent="0.2">
      <c r="A14">
        <v>212</v>
      </c>
      <c r="C14" t="s">
        <v>43</v>
      </c>
      <c r="D14" s="4">
        <v>45043</v>
      </c>
      <c r="E14" s="5">
        <v>0.7270833333333333</v>
      </c>
      <c r="F14" s="6">
        <v>80</v>
      </c>
      <c r="G14" s="4">
        <v>45045</v>
      </c>
      <c r="H14" s="5">
        <v>0.68055555555555547</v>
      </c>
      <c r="I14" s="6">
        <v>10</v>
      </c>
      <c r="J14" s="4">
        <v>45062</v>
      </c>
      <c r="K14" s="5">
        <v>0.73402777777777783</v>
      </c>
      <c r="L14" s="6">
        <v>75</v>
      </c>
      <c r="M14" s="4">
        <v>45064</v>
      </c>
      <c r="N14" s="5">
        <v>0.44791666666666669</v>
      </c>
      <c r="O14" s="6">
        <v>10</v>
      </c>
      <c r="P14" s="6">
        <f t="shared" si="0"/>
        <v>175</v>
      </c>
      <c r="Q14">
        <v>48</v>
      </c>
      <c r="R14">
        <v>48</v>
      </c>
      <c r="S14">
        <f t="shared" si="1"/>
        <v>768</v>
      </c>
      <c r="T14">
        <f t="shared" si="1"/>
        <v>768</v>
      </c>
      <c r="U14">
        <f t="shared" si="2"/>
        <v>1536</v>
      </c>
      <c r="V14" s="3">
        <v>0</v>
      </c>
      <c r="W14" s="3">
        <v>3.472222222222222E-3</v>
      </c>
      <c r="X14" s="3">
        <v>4.5138888888888893E-3</v>
      </c>
      <c r="Y14" s="3">
        <v>1.4930555555555556E-2</v>
      </c>
      <c r="Z14" s="3">
        <v>1.5162037037037036E-2</v>
      </c>
      <c r="AA14" s="3">
        <v>1.8634259259259257E-2</v>
      </c>
      <c r="AB14" s="3">
        <v>2.164351851851852E-2</v>
      </c>
      <c r="AC14" s="3">
        <v>4.5231481481481484E-2</v>
      </c>
      <c r="AD14" s="3">
        <v>4.6006944444444448E-2</v>
      </c>
      <c r="AE14" s="3">
        <v>4.9513888888888892E-2</v>
      </c>
      <c r="AF14" s="3">
        <v>0</v>
      </c>
      <c r="AG14" s="3">
        <v>3.472222222222222E-3</v>
      </c>
      <c r="AH14" s="3">
        <v>4.1319444444444442E-3</v>
      </c>
      <c r="AI14" s="3">
        <v>1.4548611111111111E-2</v>
      </c>
      <c r="AJ14" s="3">
        <v>1.4583333333333332E-2</v>
      </c>
      <c r="AK14" s="3">
        <v>1.8055555555555557E-2</v>
      </c>
      <c r="AL14" s="3">
        <v>1.9675925925925927E-2</v>
      </c>
      <c r="AM14" s="3">
        <v>3.4374999999999996E-2</v>
      </c>
      <c r="AN14" s="3">
        <v>3.5254629629629629E-2</v>
      </c>
      <c r="AO14" s="3">
        <v>3.9155092592592596E-2</v>
      </c>
      <c r="AP14" t="s">
        <v>51</v>
      </c>
    </row>
    <row r="15" spans="1:43" x14ac:dyDescent="0.2">
      <c r="A15">
        <v>213</v>
      </c>
      <c r="C15" t="s">
        <v>45</v>
      </c>
      <c r="D15" s="4">
        <v>45047</v>
      </c>
      <c r="E15" s="5">
        <v>0.74652777777777779</v>
      </c>
      <c r="F15" s="6">
        <v>100</v>
      </c>
      <c r="G15" s="4">
        <v>45049</v>
      </c>
      <c r="H15" s="5">
        <v>0.78472222222222221</v>
      </c>
      <c r="I15" s="6">
        <v>15</v>
      </c>
      <c r="J15" s="4">
        <v>45063</v>
      </c>
      <c r="K15" s="5">
        <v>0.72569444444444453</v>
      </c>
      <c r="L15" s="6">
        <v>100</v>
      </c>
      <c r="M15" s="4">
        <v>45065</v>
      </c>
      <c r="N15" s="5">
        <v>0.6875</v>
      </c>
      <c r="O15" s="6">
        <v>11</v>
      </c>
      <c r="P15" s="6">
        <f t="shared" si="0"/>
        <v>226</v>
      </c>
      <c r="Q15">
        <v>36</v>
      </c>
      <c r="R15">
        <v>35</v>
      </c>
      <c r="S15">
        <f t="shared" si="1"/>
        <v>576</v>
      </c>
      <c r="T15">
        <f t="shared" si="1"/>
        <v>560</v>
      </c>
      <c r="U15">
        <f t="shared" si="2"/>
        <v>1136</v>
      </c>
      <c r="V15" s="3">
        <v>0</v>
      </c>
      <c r="W15" s="3">
        <v>3.472222222222222E-3</v>
      </c>
      <c r="X15" s="3">
        <v>3.8888888888888883E-3</v>
      </c>
      <c r="Y15" s="3">
        <v>1.4305555555555557E-2</v>
      </c>
      <c r="Z15" s="3">
        <v>1.4317129629629631E-2</v>
      </c>
      <c r="AA15" s="3">
        <v>1.7789351851851851E-2</v>
      </c>
      <c r="AB15" s="3">
        <v>2.1238425925925924E-2</v>
      </c>
      <c r="AC15" s="3">
        <v>5.8634259259259254E-2</v>
      </c>
      <c r="AD15" s="3">
        <v>5.9687500000000004E-2</v>
      </c>
      <c r="AE15" s="3">
        <v>6.5520833333333334E-2</v>
      </c>
      <c r="AF15" s="3">
        <v>0</v>
      </c>
      <c r="AG15" s="3">
        <v>3.472222222222222E-3</v>
      </c>
      <c r="AH15" s="3">
        <v>4.0509259259259257E-3</v>
      </c>
      <c r="AI15" s="3">
        <v>1.4467592592592593E-2</v>
      </c>
      <c r="AJ15" s="3">
        <v>1.5162037037037036E-2</v>
      </c>
      <c r="AK15" s="3">
        <v>1.8634259259259257E-2</v>
      </c>
      <c r="AL15" s="3">
        <v>2.2002314814814818E-2</v>
      </c>
      <c r="AM15" s="3">
        <v>4.8611111111111112E-2</v>
      </c>
      <c r="AN15" s="3">
        <v>4.9247685185185186E-2</v>
      </c>
      <c r="AO15" s="3">
        <v>5.6423611111111112E-2</v>
      </c>
    </row>
    <row r="16" spans="1:43" x14ac:dyDescent="0.2">
      <c r="A16">
        <v>214</v>
      </c>
      <c r="C16" t="s">
        <v>43</v>
      </c>
      <c r="D16" s="4">
        <v>45055</v>
      </c>
      <c r="E16" s="5">
        <v>0.74305555555555547</v>
      </c>
      <c r="F16" s="6">
        <v>85</v>
      </c>
      <c r="G16" s="4">
        <v>45057</v>
      </c>
      <c r="H16" s="5">
        <v>0.66319444444444442</v>
      </c>
      <c r="I16" s="6">
        <v>10</v>
      </c>
      <c r="J16" s="4">
        <v>45085</v>
      </c>
      <c r="K16" s="5">
        <v>0.72569444444444453</v>
      </c>
      <c r="L16" s="6">
        <v>100</v>
      </c>
      <c r="M16" s="4">
        <v>10.06</v>
      </c>
      <c r="N16" s="5">
        <v>0.3923611111111111</v>
      </c>
      <c r="O16" s="6">
        <v>10</v>
      </c>
      <c r="P16" s="6">
        <f t="shared" si="0"/>
        <v>205</v>
      </c>
      <c r="Q16">
        <v>43</v>
      </c>
      <c r="R16">
        <v>42</v>
      </c>
      <c r="S16">
        <f t="shared" si="1"/>
        <v>688</v>
      </c>
      <c r="T16">
        <f t="shared" si="1"/>
        <v>672</v>
      </c>
      <c r="U16">
        <f t="shared" si="2"/>
        <v>1360</v>
      </c>
      <c r="V16" s="3">
        <v>0</v>
      </c>
      <c r="W16" s="3">
        <v>3.472222222222222E-3</v>
      </c>
      <c r="X16" s="3">
        <v>4.3287037037037035E-3</v>
      </c>
      <c r="Y16" s="3">
        <v>1.4745370370370372E-2</v>
      </c>
      <c r="Z16" s="3">
        <v>1.5405092592592593E-2</v>
      </c>
      <c r="AA16" s="3">
        <v>1.8877314814814816E-2</v>
      </c>
      <c r="AB16" s="3">
        <v>2.2847222222222224E-2</v>
      </c>
      <c r="AC16" s="3">
        <v>4.1666666666666664E-2</v>
      </c>
      <c r="AD16" s="3">
        <v>4.2372685185185187E-2</v>
      </c>
      <c r="AE16" s="3">
        <v>4.5914351851851852E-2</v>
      </c>
      <c r="AF16" s="3">
        <v>0</v>
      </c>
      <c r="AG16" s="3">
        <v>3.472222222222222E-3</v>
      </c>
      <c r="AH16" s="3">
        <v>4.5949074074074078E-3</v>
      </c>
      <c r="AI16" s="3">
        <v>1.5011574074074075E-2</v>
      </c>
      <c r="AJ16" s="3">
        <v>1.5347222222222222E-2</v>
      </c>
      <c r="AK16" s="3">
        <v>1.8819444444444448E-2</v>
      </c>
      <c r="AL16" s="3">
        <v>2.0659722222222222E-2</v>
      </c>
      <c r="AM16" s="3">
        <v>3.4004629629629628E-2</v>
      </c>
      <c r="AN16" s="3">
        <v>3.4606481481481481E-2</v>
      </c>
      <c r="AO16" s="3">
        <v>3.8136574074074073E-2</v>
      </c>
      <c r="AP16" t="s">
        <v>52</v>
      </c>
      <c r="AQ16" t="s">
        <v>53</v>
      </c>
    </row>
    <row r="17" spans="1:43" x14ac:dyDescent="0.2">
      <c r="A17">
        <v>215</v>
      </c>
      <c r="C17" t="s">
        <v>45</v>
      </c>
      <c r="D17" s="4">
        <v>45057</v>
      </c>
      <c r="E17" s="5">
        <v>0.75</v>
      </c>
      <c r="F17" s="6">
        <v>80</v>
      </c>
      <c r="G17" s="4">
        <v>45059</v>
      </c>
      <c r="H17" s="5">
        <v>0.70833333333333337</v>
      </c>
      <c r="I17" s="6">
        <v>20</v>
      </c>
      <c r="J17" s="4">
        <v>45079</v>
      </c>
      <c r="K17" s="5">
        <v>0.74791666666666667</v>
      </c>
      <c r="L17" s="6">
        <v>85</v>
      </c>
      <c r="M17" s="4">
        <v>45081</v>
      </c>
      <c r="N17" s="5">
        <v>0.83333333333333337</v>
      </c>
      <c r="O17" s="6">
        <v>20</v>
      </c>
      <c r="P17" s="6">
        <f t="shared" si="0"/>
        <v>205</v>
      </c>
      <c r="Q17">
        <v>41</v>
      </c>
      <c r="R17">
        <v>41</v>
      </c>
      <c r="S17">
        <f t="shared" si="1"/>
        <v>656</v>
      </c>
      <c r="T17">
        <f t="shared" si="1"/>
        <v>656</v>
      </c>
      <c r="U17">
        <f t="shared" si="2"/>
        <v>1312</v>
      </c>
      <c r="V17" s="3">
        <v>0</v>
      </c>
      <c r="W17" s="3">
        <v>3.472222222222222E-3</v>
      </c>
      <c r="X17" s="3">
        <v>4.0046296296296297E-3</v>
      </c>
      <c r="Y17" s="3">
        <v>1.4421296296296295E-2</v>
      </c>
      <c r="Z17" s="3">
        <v>1.4583333333333332E-2</v>
      </c>
      <c r="AA17" s="3">
        <v>1.8055555555555557E-2</v>
      </c>
      <c r="AB17" s="3">
        <v>2.1435185185185186E-2</v>
      </c>
      <c r="AC17" s="3">
        <v>4.027777777777778E-2</v>
      </c>
      <c r="AD17" s="3">
        <v>4.1134259259259259E-2</v>
      </c>
      <c r="AE17" s="3">
        <v>4.4884259259259263E-2</v>
      </c>
      <c r="AF17" s="3">
        <v>0</v>
      </c>
      <c r="AG17" s="3">
        <v>3.472222222222222E-3</v>
      </c>
      <c r="AH17" s="3">
        <v>3.7037037037037034E-3</v>
      </c>
      <c r="AI17" s="3">
        <v>1.4120370370370368E-2</v>
      </c>
      <c r="AJ17" s="3">
        <v>1.4351851851851852E-2</v>
      </c>
      <c r="AK17" s="3">
        <v>1.7824074074074076E-2</v>
      </c>
      <c r="AL17" s="3">
        <v>2.071759259259259E-2</v>
      </c>
      <c r="AM17" s="3">
        <v>3.9178240740740743E-2</v>
      </c>
      <c r="AN17" s="3">
        <v>3.9722222222222221E-2</v>
      </c>
      <c r="AO17" s="3">
        <v>4.2129629629629628E-2</v>
      </c>
    </row>
    <row r="18" spans="1:43" x14ac:dyDescent="0.2">
      <c r="A18">
        <v>216</v>
      </c>
      <c r="C18" t="s">
        <v>43</v>
      </c>
      <c r="D18" s="4">
        <v>45061</v>
      </c>
      <c r="E18" s="5">
        <v>0.72916666666666663</v>
      </c>
      <c r="F18" s="6">
        <v>85</v>
      </c>
      <c r="G18" s="4">
        <v>45063</v>
      </c>
      <c r="H18" s="5">
        <v>0.47222222222222227</v>
      </c>
      <c r="I18" s="6">
        <v>6</v>
      </c>
      <c r="J18" s="4">
        <v>45099</v>
      </c>
      <c r="K18" s="5">
        <v>0.72916666666666663</v>
      </c>
      <c r="L18" s="6">
        <v>75</v>
      </c>
      <c r="M18" s="4">
        <v>45102</v>
      </c>
      <c r="N18" s="5">
        <v>4.5138888888888888E-2</v>
      </c>
      <c r="O18" s="6">
        <v>6</v>
      </c>
      <c r="P18" s="6">
        <f t="shared" si="0"/>
        <v>172</v>
      </c>
      <c r="Q18">
        <v>40</v>
      </c>
      <c r="R18">
        <v>40</v>
      </c>
      <c r="S18">
        <f t="shared" si="1"/>
        <v>640</v>
      </c>
      <c r="T18">
        <f t="shared" si="1"/>
        <v>640</v>
      </c>
      <c r="U18">
        <f t="shared" si="2"/>
        <v>1280</v>
      </c>
      <c r="V18" s="3">
        <v>0</v>
      </c>
      <c r="W18" s="3">
        <v>3.472222222222222E-3</v>
      </c>
      <c r="X18" s="3">
        <v>4.1666666666666666E-3</v>
      </c>
      <c r="Y18" s="3">
        <v>1.4583333333333332E-2</v>
      </c>
      <c r="Z18" s="3">
        <v>1.4976851851851852E-2</v>
      </c>
      <c r="AA18" s="3">
        <v>1.8449074074074073E-2</v>
      </c>
      <c r="AB18" s="3">
        <v>2.1180555555555553E-2</v>
      </c>
      <c r="AC18" s="3">
        <v>4.3402777777777783E-2</v>
      </c>
      <c r="AD18" s="3">
        <v>4.4340277777777777E-2</v>
      </c>
      <c r="AE18" s="3">
        <v>4.809027777777778E-2</v>
      </c>
      <c r="AF18" s="3">
        <v>0</v>
      </c>
      <c r="AG18" s="3">
        <v>3.472222222222222E-3</v>
      </c>
      <c r="AH18" s="3">
        <v>4.1319444444444442E-3</v>
      </c>
      <c r="AI18" s="3">
        <v>1.4548611111111111E-2</v>
      </c>
      <c r="AJ18" s="3">
        <v>1.4583333333333332E-2</v>
      </c>
      <c r="AK18" s="3">
        <v>1.8055555555555557E-2</v>
      </c>
      <c r="AL18" s="3">
        <v>2.0833333333333332E-2</v>
      </c>
      <c r="AM18" s="3">
        <v>3.4374999999999996E-2</v>
      </c>
      <c r="AN18" s="3">
        <v>3.4895833333333334E-2</v>
      </c>
      <c r="AO18" s="3">
        <v>3.7326388888888888E-2</v>
      </c>
      <c r="AP18" t="s">
        <v>54</v>
      </c>
      <c r="AQ18" t="s">
        <v>55</v>
      </c>
    </row>
    <row r="19" spans="1:43" x14ac:dyDescent="0.2">
      <c r="A19">
        <v>217</v>
      </c>
      <c r="C19" t="s">
        <v>45</v>
      </c>
      <c r="D19" s="4">
        <v>45073</v>
      </c>
      <c r="E19" s="5">
        <v>0.375</v>
      </c>
      <c r="F19" s="6">
        <v>75</v>
      </c>
      <c r="G19" s="4">
        <v>45075</v>
      </c>
      <c r="H19" s="5">
        <v>0.61111111111111105</v>
      </c>
      <c r="I19" s="6">
        <v>7</v>
      </c>
      <c r="J19" s="4">
        <v>45087</v>
      </c>
      <c r="K19" s="5">
        <v>0.375</v>
      </c>
      <c r="L19" s="6">
        <v>75</v>
      </c>
      <c r="M19" s="4">
        <v>45089</v>
      </c>
      <c r="N19" s="5">
        <v>0.91666666666666663</v>
      </c>
      <c r="O19" s="6">
        <v>6</v>
      </c>
      <c r="P19" s="6">
        <f t="shared" si="0"/>
        <v>163</v>
      </c>
      <c r="Q19">
        <v>42</v>
      </c>
      <c r="R19">
        <v>41</v>
      </c>
      <c r="S19">
        <f t="shared" si="1"/>
        <v>672</v>
      </c>
      <c r="T19">
        <f t="shared" si="1"/>
        <v>656</v>
      </c>
      <c r="U19">
        <f t="shared" si="2"/>
        <v>1328</v>
      </c>
      <c r="V19" s="3">
        <v>0</v>
      </c>
      <c r="W19" s="3">
        <v>3.472222222222222E-3</v>
      </c>
      <c r="X19" s="3">
        <v>4.7569444444444447E-3</v>
      </c>
      <c r="Y19" s="3">
        <v>1.5173611111111112E-2</v>
      </c>
      <c r="Z19" s="3">
        <v>1.5196759259259259E-2</v>
      </c>
      <c r="AA19" s="3">
        <v>1.8668981481481481E-2</v>
      </c>
      <c r="AB19" s="3">
        <v>2.1562499999999998E-2</v>
      </c>
      <c r="AC19" s="3">
        <v>3.7303240740740741E-2</v>
      </c>
      <c r="AD19" s="3">
        <v>3.8067129629629631E-2</v>
      </c>
      <c r="AE19" s="3">
        <v>4.1585648148148149E-2</v>
      </c>
      <c r="AF19" s="3">
        <v>0</v>
      </c>
      <c r="AG19" s="3">
        <v>3.472222222222222E-3</v>
      </c>
      <c r="AH19" s="3">
        <v>3.9351851851851857E-3</v>
      </c>
      <c r="AI19" s="3">
        <v>1.4351851851851852E-2</v>
      </c>
      <c r="AJ19" s="3">
        <v>1.4756944444444446E-2</v>
      </c>
      <c r="AK19" s="3">
        <v>1.8229166666666668E-2</v>
      </c>
      <c r="AL19" s="3">
        <v>1.9988425925925927E-2</v>
      </c>
      <c r="AM19" s="3">
        <v>3.5925925925925924E-2</v>
      </c>
      <c r="AN19" s="3">
        <v>3.6481481481481483E-2</v>
      </c>
      <c r="AO19" s="3">
        <v>3.9976851851851854E-2</v>
      </c>
      <c r="AQ19" t="s">
        <v>56</v>
      </c>
    </row>
    <row r="20" spans="1:43" x14ac:dyDescent="0.2">
      <c r="A20">
        <v>218</v>
      </c>
      <c r="C20" t="s">
        <v>43</v>
      </c>
      <c r="D20" s="4">
        <v>45077</v>
      </c>
      <c r="E20" s="5">
        <v>0.73263888888888884</v>
      </c>
      <c r="F20" s="6">
        <v>70</v>
      </c>
      <c r="G20" s="4">
        <v>45079</v>
      </c>
      <c r="H20" s="5">
        <v>0.34027777777777773</v>
      </c>
      <c r="I20" s="6">
        <v>15</v>
      </c>
      <c r="J20" s="4">
        <v>45096</v>
      </c>
      <c r="K20" s="5">
        <v>0.64583333333333337</v>
      </c>
      <c r="L20" s="6">
        <v>70</v>
      </c>
      <c r="M20" s="4">
        <v>45099</v>
      </c>
      <c r="N20" s="5">
        <v>0.22916666666666666</v>
      </c>
      <c r="O20" s="6">
        <v>10</v>
      </c>
      <c r="P20" s="6">
        <f t="shared" si="0"/>
        <v>165</v>
      </c>
      <c r="Q20">
        <v>41</v>
      </c>
      <c r="R20">
        <v>41</v>
      </c>
      <c r="S20">
        <f t="shared" si="1"/>
        <v>656</v>
      </c>
      <c r="T20">
        <f t="shared" si="1"/>
        <v>656</v>
      </c>
      <c r="U20">
        <f t="shared" si="2"/>
        <v>1312</v>
      </c>
      <c r="V20" s="3">
        <v>0</v>
      </c>
      <c r="W20" s="3">
        <v>3.472222222222222E-3</v>
      </c>
      <c r="X20" s="3">
        <v>3.7037037037037034E-3</v>
      </c>
      <c r="Y20" s="3">
        <v>1.4178240740740741E-2</v>
      </c>
      <c r="Z20" s="3">
        <v>1.4583333333333332E-2</v>
      </c>
      <c r="AA20" s="3">
        <v>1.8055555555555557E-2</v>
      </c>
      <c r="AB20" s="3">
        <v>2.0729166666666667E-2</v>
      </c>
      <c r="AC20" s="3">
        <v>3.8460648148148147E-2</v>
      </c>
      <c r="AD20" s="3">
        <v>3.9120370370370368E-2</v>
      </c>
      <c r="AE20" s="3">
        <v>4.296296296296296E-2</v>
      </c>
      <c r="AF20" s="3">
        <v>0</v>
      </c>
      <c r="AG20" s="3">
        <v>3.472222222222222E-3</v>
      </c>
      <c r="AH20" s="3">
        <v>3.9583333333333337E-3</v>
      </c>
      <c r="AI20" s="3">
        <v>1.4374999999999999E-2</v>
      </c>
      <c r="AJ20" s="3">
        <v>1.4398148148148148E-2</v>
      </c>
      <c r="AK20" s="3">
        <v>1.7870370370370373E-2</v>
      </c>
      <c r="AL20" s="3">
        <v>1.9641203703703706E-2</v>
      </c>
      <c r="AM20" s="3">
        <v>3.6805555555555557E-2</v>
      </c>
      <c r="AN20" s="3">
        <v>3.7627314814814815E-2</v>
      </c>
      <c r="AO20" s="3">
        <v>4.0312499999999994E-2</v>
      </c>
      <c r="AP20" t="s">
        <v>57</v>
      </c>
      <c r="AQ20" t="s">
        <v>58</v>
      </c>
    </row>
    <row r="21" spans="1:43" x14ac:dyDescent="0.2">
      <c r="A21">
        <v>219</v>
      </c>
      <c r="C21" t="s">
        <v>45</v>
      </c>
      <c r="D21" s="4">
        <v>45078</v>
      </c>
      <c r="E21" s="5">
        <v>0.72916666666666663</v>
      </c>
      <c r="F21" s="6">
        <v>75</v>
      </c>
      <c r="G21" s="4">
        <v>45080</v>
      </c>
      <c r="H21" s="5">
        <v>0.44444444444444442</v>
      </c>
      <c r="I21" s="6">
        <v>6</v>
      </c>
      <c r="J21" s="4">
        <v>45092</v>
      </c>
      <c r="K21" s="5">
        <v>0.4513888888888889</v>
      </c>
      <c r="L21" s="6">
        <v>100</v>
      </c>
      <c r="M21" s="4">
        <v>45094</v>
      </c>
      <c r="N21" s="5">
        <v>0.68402777777777779</v>
      </c>
      <c r="O21" s="6">
        <v>6</v>
      </c>
      <c r="P21" s="6">
        <f t="shared" si="0"/>
        <v>187</v>
      </c>
      <c r="Q21">
        <v>39</v>
      </c>
      <c r="R21">
        <v>39</v>
      </c>
      <c r="S21">
        <f t="shared" si="1"/>
        <v>624</v>
      </c>
      <c r="T21">
        <f t="shared" si="1"/>
        <v>624</v>
      </c>
      <c r="U21">
        <f t="shared" si="2"/>
        <v>1248</v>
      </c>
      <c r="V21" s="3">
        <v>0</v>
      </c>
      <c r="W21" s="3">
        <v>3.472222222222222E-3</v>
      </c>
      <c r="X21" s="3">
        <v>4.0509259259259257E-3</v>
      </c>
      <c r="Y21" s="3">
        <v>1.4467592592592593E-2</v>
      </c>
      <c r="Z21" s="3">
        <v>1.4525462962962964E-2</v>
      </c>
      <c r="AA21" s="3">
        <v>1.7997685185185186E-2</v>
      </c>
      <c r="AB21" s="3">
        <v>2.1736111111111112E-2</v>
      </c>
      <c r="AC21" s="3">
        <v>4.8738425925925921E-2</v>
      </c>
      <c r="AD21" s="3">
        <v>4.9328703703703701E-2</v>
      </c>
      <c r="AE21" s="3">
        <v>5.2372685185185182E-2</v>
      </c>
      <c r="AF21" s="3">
        <v>0</v>
      </c>
      <c r="AG21" s="3">
        <v>3.472222222222222E-3</v>
      </c>
      <c r="AH21" s="3">
        <v>3.8888888888888883E-3</v>
      </c>
      <c r="AI21" s="3">
        <v>1.4305555555555557E-2</v>
      </c>
      <c r="AJ21" s="3">
        <v>1.4814814814814814E-2</v>
      </c>
      <c r="AK21" s="3">
        <v>1.8287037037037036E-2</v>
      </c>
      <c r="AL21" s="3">
        <v>2.0416666666666666E-2</v>
      </c>
      <c r="AM21" s="3">
        <v>4.5740740740740742E-2</v>
      </c>
      <c r="AN21" s="3">
        <v>4.6250000000000006E-2</v>
      </c>
      <c r="AO21" s="3">
        <v>4.9618055555555561E-2</v>
      </c>
      <c r="AP21" t="s">
        <v>59</v>
      </c>
      <c r="AQ21" t="s">
        <v>60</v>
      </c>
    </row>
    <row r="22" spans="1:43" x14ac:dyDescent="0.2">
      <c r="A22">
        <v>220</v>
      </c>
      <c r="C22" t="s">
        <v>43</v>
      </c>
      <c r="D22" s="4">
        <v>45096</v>
      </c>
      <c r="E22" s="5">
        <v>0.72916666666666663</v>
      </c>
      <c r="F22" s="6">
        <v>105</v>
      </c>
      <c r="G22" s="4">
        <v>45098</v>
      </c>
      <c r="H22" s="5">
        <v>0.4375</v>
      </c>
      <c r="I22" s="6">
        <v>6</v>
      </c>
      <c r="J22" s="4">
        <v>45110</v>
      </c>
      <c r="K22" s="5">
        <v>0.39583333333333331</v>
      </c>
      <c r="L22" s="6">
        <v>85</v>
      </c>
      <c r="M22" s="4">
        <v>45112</v>
      </c>
      <c r="N22" s="5">
        <v>0.8125</v>
      </c>
      <c r="O22" s="6">
        <v>6</v>
      </c>
      <c r="P22" s="6">
        <f t="shared" si="0"/>
        <v>202</v>
      </c>
      <c r="Q22">
        <v>42</v>
      </c>
      <c r="R22">
        <v>41</v>
      </c>
      <c r="S22">
        <f t="shared" ref="S22:T30" si="3">Q22*22</f>
        <v>924</v>
      </c>
      <c r="T22">
        <f t="shared" ref="T22:T29" si="4">R22*16</f>
        <v>656</v>
      </c>
      <c r="U22">
        <f t="shared" si="2"/>
        <v>1580</v>
      </c>
      <c r="V22" s="3">
        <v>0</v>
      </c>
      <c r="W22" s="3">
        <v>3.472222222222222E-3</v>
      </c>
      <c r="X22" s="3">
        <v>3.9351851851851857E-3</v>
      </c>
      <c r="Y22" s="3">
        <v>1.4351851851851852E-2</v>
      </c>
      <c r="Z22" s="3">
        <v>1.4756944444444446E-2</v>
      </c>
      <c r="AA22" s="3">
        <v>1.8229166666666668E-2</v>
      </c>
      <c r="AB22" s="3">
        <v>1.9733796296296298E-2</v>
      </c>
      <c r="AC22" s="3">
        <v>5.679398148148148E-2</v>
      </c>
      <c r="AD22" s="3">
        <v>5.7361111111111113E-2</v>
      </c>
      <c r="AE22" s="3">
        <v>5.9884259259259255E-2</v>
      </c>
      <c r="AF22" s="3">
        <v>0</v>
      </c>
      <c r="AG22" s="3">
        <v>3.472222222222222E-3</v>
      </c>
      <c r="AH22" s="3">
        <v>3.9814814814814817E-3</v>
      </c>
      <c r="AI22" s="3">
        <v>1.4398148148148148E-2</v>
      </c>
      <c r="AJ22" s="3">
        <v>1.4409722222222221E-2</v>
      </c>
      <c r="AK22" s="3">
        <v>1.7881944444444443E-2</v>
      </c>
      <c r="AL22" s="3">
        <v>2.0023148148148148E-2</v>
      </c>
      <c r="AM22" s="3">
        <v>4.6990740740740743E-2</v>
      </c>
      <c r="AN22" s="3">
        <v>4.7708333333333332E-2</v>
      </c>
      <c r="AO22" s="3">
        <v>5.0393518518518511E-2</v>
      </c>
      <c r="AQ22" t="s">
        <v>58</v>
      </c>
    </row>
    <row r="23" spans="1:43" x14ac:dyDescent="0.2">
      <c r="A23">
        <v>221</v>
      </c>
      <c r="C23" t="s">
        <v>45</v>
      </c>
      <c r="D23" s="4">
        <v>45118</v>
      </c>
      <c r="E23" s="5">
        <v>0.72916666666666663</v>
      </c>
      <c r="F23" s="6">
        <v>85</v>
      </c>
      <c r="G23" s="4">
        <v>45120</v>
      </c>
      <c r="H23" s="5">
        <v>0.30208333333333331</v>
      </c>
      <c r="I23" s="6">
        <v>15</v>
      </c>
      <c r="J23" s="4">
        <v>45149</v>
      </c>
      <c r="K23" s="5">
        <v>0.41319444444444442</v>
      </c>
      <c r="L23" s="6">
        <v>75</v>
      </c>
      <c r="M23" s="4">
        <v>45151</v>
      </c>
      <c r="N23" s="5">
        <v>0.51041666666666663</v>
      </c>
      <c r="O23" s="6">
        <v>10</v>
      </c>
      <c r="P23" s="6">
        <f t="shared" si="0"/>
        <v>185</v>
      </c>
      <c r="Q23">
        <v>49</v>
      </c>
      <c r="R23">
        <v>49</v>
      </c>
      <c r="S23">
        <f t="shared" si="3"/>
        <v>1078</v>
      </c>
      <c r="T23">
        <f t="shared" si="4"/>
        <v>784</v>
      </c>
      <c r="U23">
        <f t="shared" si="2"/>
        <v>1862</v>
      </c>
      <c r="V23" s="3">
        <v>0</v>
      </c>
      <c r="W23" s="3">
        <v>3.472222222222222E-3</v>
      </c>
      <c r="X23" s="3">
        <v>4.5833333333333334E-3</v>
      </c>
      <c r="Y23" s="3">
        <v>1.5000000000000001E-2</v>
      </c>
      <c r="Z23" s="3">
        <v>1.5046296296296295E-2</v>
      </c>
      <c r="AA23" s="3">
        <v>1.8518518518518521E-2</v>
      </c>
      <c r="AB23" s="3">
        <v>2.1354166666666664E-2</v>
      </c>
      <c r="AC23" s="3">
        <v>4.7708333333333332E-2</v>
      </c>
      <c r="AD23" s="3">
        <v>4.8310185185185185E-2</v>
      </c>
      <c r="AE23" s="3">
        <v>5.3067129629629638E-2</v>
      </c>
      <c r="AF23" s="3">
        <v>0</v>
      </c>
      <c r="AG23" s="3">
        <v>3.472222222222222E-3</v>
      </c>
      <c r="AH23" s="3">
        <v>3.6921296296296298E-3</v>
      </c>
      <c r="AI23" s="3">
        <v>1.4108796296296295E-2</v>
      </c>
      <c r="AJ23" s="3">
        <v>1.4398148148148148E-2</v>
      </c>
      <c r="AK23" s="5">
        <v>1.7870370370370373E-2</v>
      </c>
      <c r="AL23" s="3">
        <v>1.9583333333333331E-2</v>
      </c>
      <c r="AM23" s="3">
        <v>3.6631944444444446E-2</v>
      </c>
      <c r="AN23" s="3">
        <v>3.7361111111111109E-2</v>
      </c>
      <c r="AO23" s="3">
        <v>4.1238425925925921E-2</v>
      </c>
      <c r="AP23" t="s">
        <v>61</v>
      </c>
      <c r="AQ23" t="s">
        <v>60</v>
      </c>
    </row>
    <row r="24" spans="1:43" x14ac:dyDescent="0.2">
      <c r="A24">
        <v>222</v>
      </c>
      <c r="C24" t="s">
        <v>43</v>
      </c>
      <c r="D24" s="4">
        <v>45120</v>
      </c>
      <c r="E24" s="5">
        <v>0.72916666666666663</v>
      </c>
      <c r="F24" s="6">
        <v>80</v>
      </c>
      <c r="G24" s="4">
        <v>45122</v>
      </c>
      <c r="H24" s="5">
        <v>0.91666666666666663</v>
      </c>
      <c r="I24" s="6">
        <v>6</v>
      </c>
      <c r="J24" s="4">
        <v>45147</v>
      </c>
      <c r="K24" s="5">
        <v>0.72916666666666663</v>
      </c>
      <c r="L24" s="6">
        <v>70</v>
      </c>
      <c r="M24" s="4">
        <v>45149</v>
      </c>
      <c r="N24" s="5">
        <v>0.4861111111111111</v>
      </c>
      <c r="O24" s="6">
        <v>5</v>
      </c>
      <c r="P24" s="6">
        <f t="shared" si="0"/>
        <v>161</v>
      </c>
      <c r="Q24">
        <v>43</v>
      </c>
      <c r="R24">
        <v>42</v>
      </c>
      <c r="S24">
        <f t="shared" si="3"/>
        <v>946</v>
      </c>
      <c r="T24">
        <f t="shared" si="4"/>
        <v>672</v>
      </c>
      <c r="U24">
        <f t="shared" si="2"/>
        <v>1618</v>
      </c>
      <c r="V24" s="3">
        <v>0</v>
      </c>
      <c r="W24" s="3">
        <v>3.472222222222222E-3</v>
      </c>
      <c r="X24" s="3">
        <v>3.8773148148148143E-3</v>
      </c>
      <c r="Y24" s="5">
        <v>1.4293981481481482E-2</v>
      </c>
      <c r="Z24" s="3">
        <v>1.4583333333333332E-2</v>
      </c>
      <c r="AA24" s="3">
        <v>1.8055555555555557E-2</v>
      </c>
      <c r="AB24" s="3">
        <v>2.1585648148148145E-2</v>
      </c>
      <c r="AC24" s="3">
        <v>3.9733796296296302E-2</v>
      </c>
      <c r="AD24" s="3">
        <v>4.0208333333333332E-2</v>
      </c>
      <c r="AE24" s="3">
        <v>4.5416666666666668E-2</v>
      </c>
      <c r="AF24" s="3">
        <v>0</v>
      </c>
      <c r="AG24" s="3">
        <v>3.472222222222222E-3</v>
      </c>
      <c r="AH24" s="3">
        <v>3.9120370370370368E-3</v>
      </c>
      <c r="AI24" s="3">
        <v>1.4328703703703703E-2</v>
      </c>
      <c r="AJ24" s="3">
        <v>1.4409722222222221E-2</v>
      </c>
      <c r="AK24" s="3">
        <v>1.7881944444444443E-2</v>
      </c>
      <c r="AL24" s="3">
        <v>2.011574074074074E-2</v>
      </c>
      <c r="AM24" s="3">
        <v>3.425925925925926E-2</v>
      </c>
      <c r="AN24" s="3">
        <v>3.4953703703703702E-2</v>
      </c>
      <c r="AO24" s="3">
        <v>3.8310185185185183E-2</v>
      </c>
      <c r="AQ24" t="s">
        <v>62</v>
      </c>
    </row>
    <row r="25" spans="1:43" x14ac:dyDescent="0.2">
      <c r="A25">
        <v>223</v>
      </c>
      <c r="C25" t="s">
        <v>45</v>
      </c>
      <c r="D25" s="4"/>
      <c r="E25" s="5"/>
      <c r="F25" s="6"/>
      <c r="I25" s="6"/>
      <c r="L25" s="6"/>
      <c r="O25" s="6"/>
      <c r="P25" s="6">
        <f t="shared" si="0"/>
        <v>0</v>
      </c>
      <c r="S25">
        <f t="shared" si="3"/>
        <v>0</v>
      </c>
      <c r="T25">
        <f t="shared" si="4"/>
        <v>0</v>
      </c>
      <c r="U25">
        <f t="shared" si="2"/>
        <v>0</v>
      </c>
    </row>
    <row r="26" spans="1:43" x14ac:dyDescent="0.2">
      <c r="A26">
        <v>224</v>
      </c>
      <c r="C26" t="s">
        <v>43</v>
      </c>
      <c r="F26" s="6"/>
      <c r="I26" s="6"/>
      <c r="L26" s="6"/>
      <c r="O26" s="6"/>
      <c r="P26" s="6">
        <f t="shared" si="0"/>
        <v>0</v>
      </c>
      <c r="S26">
        <f t="shared" si="3"/>
        <v>0</v>
      </c>
      <c r="T26">
        <f t="shared" si="4"/>
        <v>0</v>
      </c>
      <c r="U26">
        <f t="shared" si="2"/>
        <v>0</v>
      </c>
    </row>
    <row r="27" spans="1:43" x14ac:dyDescent="0.2">
      <c r="A27">
        <v>225</v>
      </c>
      <c r="C27" t="s">
        <v>45</v>
      </c>
      <c r="F27" s="6"/>
      <c r="I27" s="6"/>
      <c r="L27" s="6"/>
      <c r="O27" s="6"/>
      <c r="P27" s="6">
        <f t="shared" si="0"/>
        <v>0</v>
      </c>
      <c r="S27">
        <f t="shared" si="3"/>
        <v>0</v>
      </c>
      <c r="T27">
        <f t="shared" si="4"/>
        <v>0</v>
      </c>
      <c r="U27">
        <f t="shared" si="2"/>
        <v>0</v>
      </c>
    </row>
    <row r="28" spans="1:43" x14ac:dyDescent="0.2">
      <c r="A28">
        <v>226</v>
      </c>
      <c r="C28" t="s">
        <v>43</v>
      </c>
      <c r="F28" s="6"/>
      <c r="I28" s="6"/>
      <c r="L28" s="6"/>
      <c r="O28" s="6"/>
      <c r="P28" s="6">
        <f t="shared" si="0"/>
        <v>0</v>
      </c>
      <c r="S28">
        <f t="shared" si="3"/>
        <v>0</v>
      </c>
      <c r="T28">
        <f t="shared" si="4"/>
        <v>0</v>
      </c>
      <c r="U28">
        <f t="shared" si="2"/>
        <v>0</v>
      </c>
    </row>
    <row r="29" spans="1:43" x14ac:dyDescent="0.2">
      <c r="A29">
        <v>227</v>
      </c>
      <c r="C29" t="s">
        <v>45</v>
      </c>
      <c r="F29" s="6"/>
      <c r="I29" s="6"/>
      <c r="L29" s="6"/>
      <c r="O29" s="6"/>
      <c r="P29" s="6">
        <f t="shared" si="0"/>
        <v>0</v>
      </c>
      <c r="S29">
        <f t="shared" si="3"/>
        <v>0</v>
      </c>
      <c r="T29">
        <f t="shared" si="4"/>
        <v>0</v>
      </c>
      <c r="U29">
        <f t="shared" si="2"/>
        <v>0</v>
      </c>
    </row>
    <row r="30" spans="1:43" x14ac:dyDescent="0.2">
      <c r="A30">
        <v>228</v>
      </c>
      <c r="C30" t="s">
        <v>43</v>
      </c>
      <c r="F30" s="6"/>
      <c r="I30" s="6"/>
      <c r="L30" s="6"/>
      <c r="O30" s="6"/>
      <c r="P30" s="6">
        <f t="shared" si="0"/>
        <v>0</v>
      </c>
      <c r="S30">
        <f t="shared" si="3"/>
        <v>0</v>
      </c>
      <c r="T30">
        <f t="shared" si="3"/>
        <v>0</v>
      </c>
      <c r="U30">
        <f t="shared" si="2"/>
        <v>0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45AB068E2C34B99EF9CB79BBF3914" ma:contentTypeVersion="16" ma:contentTypeDescription="Ein neues Dokument erstellen." ma:contentTypeScope="" ma:versionID="25903a46883eacba93090aefce6d776f">
  <xsd:schema xmlns:xsd="http://www.w3.org/2001/XMLSchema" xmlns:xs="http://www.w3.org/2001/XMLSchema" xmlns:p="http://schemas.microsoft.com/office/2006/metadata/properties" xmlns:ns2="f4e90d91-0dea-4aaa-99c9-97b795bca1e1" xmlns:ns3="481c082d-8163-4bc2-8a22-12f8026a1180" targetNamespace="http://schemas.microsoft.com/office/2006/metadata/properties" ma:root="true" ma:fieldsID="449ad714cb8949ccd68fe1d2730d554f" ns2:_="" ns3:_="">
    <xsd:import namespace="f4e90d91-0dea-4aaa-99c9-97b795bca1e1"/>
    <xsd:import namespace="481c082d-8163-4bc2-8a22-12f8026a1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0d91-0dea-4aaa-99c9-97b795bca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3c4edd7c-2852-4be9-aebf-42ddd02d5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c082d-8163-4bc2-8a22-12f8026a118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37bb40-dc7e-44ff-b3e2-8087993fc3d0}" ma:internalName="TaxCatchAll" ma:showField="CatchAllData" ma:web="481c082d-8163-4bc2-8a22-12f8026a1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1c082d-8163-4bc2-8a22-12f8026a1180" xsi:nil="true"/>
    <lcf76f155ced4ddcb4097134ff3c332f xmlns="f4e90d91-0dea-4aaa-99c9-97b795bca1e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0F5581-411D-4551-A166-CFF505D74114}"/>
</file>

<file path=customXml/itemProps2.xml><?xml version="1.0" encoding="utf-8"?>
<ds:datastoreItem xmlns:ds="http://schemas.openxmlformats.org/officeDocument/2006/customXml" ds:itemID="{29751A43-8D8D-4725-9066-287512BC3963}">
  <ds:schemaRefs>
    <ds:schemaRef ds:uri="http://schemas.microsoft.com/office/2006/metadata/properties"/>
    <ds:schemaRef ds:uri="http://schemas.microsoft.com/office/infopath/2007/PartnerControls"/>
    <ds:schemaRef ds:uri="481c082d-8163-4bc2-8a22-12f8026a1180"/>
    <ds:schemaRef ds:uri="f4e90d91-0dea-4aaa-99c9-97b795bca1e1"/>
  </ds:schemaRefs>
</ds:datastoreItem>
</file>

<file path=customXml/itemProps3.xml><?xml version="1.0" encoding="utf-8"?>
<ds:datastoreItem xmlns:ds="http://schemas.openxmlformats.org/officeDocument/2006/customXml" ds:itemID="{AD0F8721-6A05-4BCB-BC46-88E59DFEE6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Vincent Weber</cp:lastModifiedBy>
  <cp:revision/>
  <dcterms:created xsi:type="dcterms:W3CDTF">2023-02-17T13:15:58Z</dcterms:created>
  <dcterms:modified xsi:type="dcterms:W3CDTF">2024-07-11T07:48:39Z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0x010100D6E45AB068E2C34B99EF9CB79BBF3914</vt:lpwstr>
  </property>
  <property fmtid="{D5CDD505-2E9C-101B-9397-08002B2CF9AE}" pid="3" name="MediaServiceImageTags">
    <vt:lpwstr/>
  </property>
</Properties>
</file>