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972" documentId="13_ncr:1_{144B13E2-4E61-854D-B830-A25212205F33}" xr6:coauthVersionLast="47" xr6:coauthVersionMax="47" xr10:uidLastSave="{EDD0CB6F-7E1E-6D48-86F2-D19ABD62D1D0}"/>
  <bookViews>
    <workbookView xWindow="-110" yWindow="-110" windowWidth="19420" windowHeight="10300" xr2:uid="{32F9FDB7-B1AC-6842-B12D-0956B305DF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7" i="1"/>
  <c r="P26" i="1"/>
  <c r="P25" i="1"/>
  <c r="T23" i="1"/>
  <c r="S23" i="1"/>
  <c r="T19" i="1"/>
  <c r="S19" i="1"/>
  <c r="S17" i="1"/>
  <c r="T21" i="1"/>
  <c r="S21" i="1"/>
  <c r="T22" i="1"/>
  <c r="S22" i="1"/>
  <c r="T15" i="1"/>
  <c r="S15" i="1"/>
  <c r="T20" i="1"/>
  <c r="S20" i="1"/>
  <c r="T13" i="1"/>
  <c r="S13" i="1"/>
  <c r="P18" i="1"/>
  <c r="T18" i="1"/>
  <c r="S18" i="1"/>
  <c r="T16" i="1"/>
  <c r="S16" i="1"/>
  <c r="S14" i="1"/>
  <c r="T14" i="1"/>
  <c r="T12" i="1"/>
  <c r="S12" i="1"/>
  <c r="T11" i="1"/>
  <c r="S11" i="1"/>
  <c r="T10" i="1"/>
  <c r="S10" i="1"/>
  <c r="T5" i="1"/>
  <c r="S5" i="1"/>
  <c r="T8" i="1"/>
  <c r="S8" i="1"/>
  <c r="T6" i="1"/>
  <c r="S6" i="1"/>
  <c r="U4" i="1"/>
  <c r="U3" i="1"/>
  <c r="T2" i="1"/>
  <c r="S2" i="1"/>
  <c r="P2" i="1"/>
  <c r="S7" i="1"/>
  <c r="T7" i="1"/>
  <c r="S9" i="1"/>
  <c r="T9" i="1"/>
  <c r="U9" i="1" s="1"/>
  <c r="T17" i="1"/>
  <c r="S24" i="1"/>
  <c r="T24" i="1"/>
  <c r="U24" i="1" s="1"/>
  <c r="S25" i="1"/>
  <c r="T25" i="1"/>
  <c r="S26" i="1"/>
  <c r="T26" i="1"/>
  <c r="U26" i="1" s="1"/>
  <c r="S27" i="1"/>
  <c r="T27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U17" i="1" l="1"/>
  <c r="U21" i="1"/>
  <c r="U15" i="1"/>
  <c r="U20" i="1"/>
  <c r="U16" i="1"/>
  <c r="U12" i="1"/>
  <c r="U5" i="1"/>
  <c r="U8" i="1"/>
  <c r="U2" i="1"/>
  <c r="U7" i="1"/>
  <c r="U27" i="1"/>
  <c r="U23" i="1"/>
  <c r="U18" i="1"/>
  <c r="U10" i="1"/>
  <c r="U25" i="1"/>
  <c r="U13" i="1"/>
  <c r="U11" i="1"/>
  <c r="U19" i="1"/>
  <c r="U6" i="1"/>
  <c r="U14" i="1"/>
  <c r="U22" i="1"/>
</calcChain>
</file>

<file path=xl/sharedStrings.xml><?xml version="1.0" encoding="utf-8"?>
<sst xmlns="http://schemas.openxmlformats.org/spreadsheetml/2006/main" count="68" uniqueCount="44">
  <si>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</si>
  <si>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</si>
  <si>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</si>
  <si>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</si>
  <si>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</si>
  <si>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</si>
  <si>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</si>
  <si>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</si>
  <si>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</si>
  <si>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</si>
  <si>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</si>
  <si>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</si>
  <si>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</si>
  <si>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</si>
  <si>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</si>
  <si>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</si>
  <si>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</si>
  <si>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</si>
  <si>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</si>
  <si>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</si>
  <si>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</si>
  <si>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</si>
  <si>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</si>
  <si>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</si>
  <si>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</si>
  <si>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</si>
  <si>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</si>
  <si>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</si>
  <si>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</si>
  <si>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</si>
  <si>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</si>
  <si>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</si>
  <si>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</si>
  <si>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</si>
  <si>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</si>
  <si>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</si>
  <si>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</si>
  <si>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</si>
  <si>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</si>
  <si>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</si>
  <si>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</si>
  <si>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PA-Rest</t>
  </si>
  <si>
    <t>Rest-PA</t>
  </si>
  <si>
    <t>00:25=..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</si>
</sst>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F7C1-2E19-5247-A396-57586656E090}">
  <dimension ref="A1:AO30"/>
  <sheetViews>
    <sheetView tabSelected="1" zoomScale="69" workbookViewId="0">
      <selection activeCell="A10" sqref="A10:XFD10"/>
    </sheetView>
  </sheetViews>
  <sheetFormatPr baseColWidth="10" defaultRowHeight="15.5" x14ac:dyDescent="0.35"/>
  <cols>
    <col min="5" max="5" width="16.1640625" bestFit="1" customWidth="1"/>
    <col min="22" max="22" width="16.33203125" customWidth="1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5">
      <c r="A2">
        <v>170</v>
      </c>
      <c r="C2" t="s">
        <v>41</v>
      </c>
      <c r="D2" s="3">
        <v>45053</v>
      </c>
      <c r="E2" s="4">
        <v>0.45833333333333331</v>
      </c>
      <c r="F2" s="5">
        <v>90</v>
      </c>
      <c r="G2" s="3">
        <v>45055</v>
      </c>
      <c r="H2" s="4">
        <v>0.88541666666666663</v>
      </c>
      <c r="I2" s="5">
        <v>20</v>
      </c>
      <c r="J2" s="3">
        <v>45074</v>
      </c>
      <c r="K2" s="4">
        <v>0.84722222222222221</v>
      </c>
      <c r="L2" s="5">
        <v>60</v>
      </c>
      <c r="M2" s="3">
        <v>45076</v>
      </c>
      <c r="N2" s="4">
        <v>0.5</v>
      </c>
      <c r="O2" s="5">
        <v>13</v>
      </c>
      <c r="P2" s="5">
        <f t="shared" ref="P2" si="0">F2+I2+L2+O2</f>
        <v>183</v>
      </c>
      <c r="Q2">
        <v>53</v>
      </c>
      <c r="R2">
        <v>53</v>
      </c>
      <c r="S2">
        <f>Q2*15</f>
        <v>795</v>
      </c>
      <c r="T2">
        <f>R2*15</f>
        <v>795</v>
      </c>
      <c r="U2">
        <f t="shared" ref="U2" si="1">S2+T2</f>
        <v>1590</v>
      </c>
      <c r="V2" s="6">
        <v>0</v>
      </c>
      <c r="W2" s="6">
        <v>3.472222222222222E-3</v>
      </c>
      <c r="X2" s="6">
        <v>3.9351851851851857E-3</v>
      </c>
      <c r="Y2" s="6">
        <v>1.4351851851851852E-2</v>
      </c>
      <c r="Z2" s="6">
        <v>1.4351851851851852E-2</v>
      </c>
      <c r="AA2" s="6">
        <v>1.7824074074074076E-2</v>
      </c>
      <c r="AB2" s="6">
        <v>1.8518518518518521E-2</v>
      </c>
      <c r="AC2" s="6">
        <v>5.2800925925925925E-2</v>
      </c>
      <c r="AD2" s="6">
        <v>5.4212962962962963E-2</v>
      </c>
      <c r="AE2" s="6">
        <v>5.8483796296296298E-2</v>
      </c>
      <c r="AF2" s="6">
        <v>0</v>
      </c>
      <c r="AG2" s="6">
        <v>3.472222222222222E-3</v>
      </c>
      <c r="AH2" s="6">
        <v>3.472222222222222E-3</v>
      </c>
      <c r="AI2" s="6">
        <v>1.3888888888888888E-2</v>
      </c>
      <c r="AJ2" s="6">
        <v>1.3888888888888888E-2</v>
      </c>
      <c r="AK2" s="6">
        <v>1.7361111111111112E-2</v>
      </c>
      <c r="AL2" s="6">
        <v>1.7361111111111112E-2</v>
      </c>
      <c r="AM2" s="6">
        <v>3.2175925925925927E-2</v>
      </c>
      <c r="AN2" s="6">
        <v>3.2638888888888891E-2</v>
      </c>
      <c r="AO2" s="6">
        <v>3.5590277777777776E-2</v>
      </c>
    </row>
    <row r="3" spans="1:41" x14ac:dyDescent="0.35">
      <c r="A3">
        <v>171</v>
      </c>
      <c r="C3" t="s">
        <v>42</v>
      </c>
      <c r="D3" s="3">
        <v>45058</v>
      </c>
      <c r="E3" s="6">
        <v>0.63194444444444442</v>
      </c>
      <c r="F3" s="5">
        <v>65</v>
      </c>
      <c r="G3" s="3">
        <v>45060</v>
      </c>
      <c r="H3" s="4">
        <v>0.85416666666666663</v>
      </c>
      <c r="I3" s="5">
        <v>10</v>
      </c>
      <c r="J3" s="3">
        <v>45093</v>
      </c>
      <c r="K3" s="4">
        <v>0.86111111111111116</v>
      </c>
      <c r="L3" s="5">
        <v>60</v>
      </c>
      <c r="M3" s="3">
        <v>45095</v>
      </c>
      <c r="N3" s="4">
        <v>0.58333333333333337</v>
      </c>
      <c r="O3" s="5">
        <v>10</v>
      </c>
      <c r="P3" s="5">
        <f t="shared" ref="P3:P27" si="2">F3+I3+L3+O3</f>
        <v>145</v>
      </c>
      <c r="Q3">
        <v>50</v>
      </c>
      <c r="R3">
        <v>50</v>
      </c>
      <c r="S3">
        <v>750</v>
      </c>
      <c r="T3">
        <v>750</v>
      </c>
      <c r="U3">
        <f>S3+T3</f>
        <v>1500</v>
      </c>
      <c r="V3" s="6">
        <v>0</v>
      </c>
      <c r="W3" s="6">
        <v>3.472222222222222E-3</v>
      </c>
      <c r="X3" s="6">
        <v>3.472222222222222E-3</v>
      </c>
      <c r="Y3" s="6">
        <v>1.3888888888888888E-2</v>
      </c>
      <c r="Z3" s="6">
        <v>1.3888888888888888E-2</v>
      </c>
      <c r="AA3" s="6">
        <v>1.7361111111111112E-2</v>
      </c>
      <c r="AB3" s="6">
        <v>1.7361111111111112E-2</v>
      </c>
      <c r="AC3" s="6">
        <v>4.0972222222222222E-2</v>
      </c>
      <c r="AD3" s="6">
        <v>4.2199074074074076E-2</v>
      </c>
      <c r="AE3" s="6">
        <v>4.5150462962962962E-2</v>
      </c>
      <c r="AF3" s="6">
        <v>0</v>
      </c>
      <c r="AG3" s="6">
        <v>3.472222222222222E-3</v>
      </c>
      <c r="AH3" s="6">
        <v>3.472222222222222E-3</v>
      </c>
      <c r="AI3" s="6">
        <v>1.3888888888888888E-2</v>
      </c>
      <c r="AJ3" s="6">
        <v>1.3888888888888888E-2</v>
      </c>
      <c r="AK3" s="6">
        <v>1.7361111111111112E-2</v>
      </c>
      <c r="AL3" s="6">
        <v>1.7361111111111112E-2</v>
      </c>
      <c r="AM3" s="6">
        <v>3.6458333333333336E-2</v>
      </c>
      <c r="AN3" s="6">
        <v>3.7152777777777778E-2</v>
      </c>
      <c r="AO3" s="6">
        <v>4.0659722222222222E-2</v>
      </c>
    </row>
    <row r="4" spans="1:41" x14ac:dyDescent="0.35">
      <c r="A4">
        <v>172</v>
      </c>
      <c r="C4" t="s">
        <v>41</v>
      </c>
      <c r="D4" s="3">
        <v>45072</v>
      </c>
      <c r="E4" s="6">
        <v>0.56736111111111109</v>
      </c>
      <c r="F4" s="5">
        <v>70</v>
      </c>
      <c r="G4" s="3">
        <v>45105</v>
      </c>
      <c r="H4" s="4">
        <v>0.63194444444444442</v>
      </c>
      <c r="I4" s="5">
        <v>15</v>
      </c>
      <c r="J4" s="3">
        <v>45096</v>
      </c>
      <c r="K4" s="4">
        <v>0.54583333333333328</v>
      </c>
      <c r="L4" s="5">
        <v>60</v>
      </c>
      <c r="M4" s="3">
        <v>45098</v>
      </c>
      <c r="N4" s="4">
        <v>0.57291666666666663</v>
      </c>
      <c r="O4" s="5">
        <v>15</v>
      </c>
      <c r="P4" s="5">
        <f t="shared" si="2"/>
        <v>160</v>
      </c>
      <c r="Q4">
        <v>57</v>
      </c>
      <c r="R4">
        <v>57</v>
      </c>
      <c r="S4">
        <v>684</v>
      </c>
      <c r="T4">
        <v>684</v>
      </c>
      <c r="U4">
        <f>S4+T4</f>
        <v>1368</v>
      </c>
      <c r="V4" s="6">
        <v>0</v>
      </c>
      <c r="W4" s="6">
        <v>3.472222222222222E-3</v>
      </c>
      <c r="X4" s="6">
        <v>3.8194444444444443E-3</v>
      </c>
      <c r="Y4" s="6">
        <v>1.4236111111111111E-2</v>
      </c>
      <c r="Z4" s="6">
        <v>1.4236111111111111E-2</v>
      </c>
      <c r="AA4" s="6">
        <v>1.7708333333333333E-2</v>
      </c>
      <c r="AB4" s="6">
        <v>1.7708333333333333E-2</v>
      </c>
      <c r="AC4" s="4">
        <v>4.4444444444444446E-2</v>
      </c>
      <c r="AD4" s="6">
        <v>4.4791666666666667E-2</v>
      </c>
      <c r="AE4" s="6">
        <v>4.8819444444444443E-2</v>
      </c>
      <c r="AF4" s="6">
        <v>0</v>
      </c>
      <c r="AG4" s="6">
        <v>3.472222222222222E-3</v>
      </c>
      <c r="AH4" s="6">
        <v>3.472222222222222E-3</v>
      </c>
      <c r="AI4" s="6">
        <v>1.3888888888888888E-2</v>
      </c>
      <c r="AJ4" s="6">
        <v>1.3888888888888888E-2</v>
      </c>
      <c r="AK4" s="6">
        <v>1.7361111111111112E-2</v>
      </c>
      <c r="AL4" s="6">
        <v>1.7361111111111112E-2</v>
      </c>
      <c r="AM4" s="6">
        <v>3.8657407407407404E-2</v>
      </c>
      <c r="AN4" s="6">
        <v>3.9467592592592596E-2</v>
      </c>
      <c r="AO4" s="6">
        <v>4.1666666666666664E-2</v>
      </c>
    </row>
    <row r="5" spans="1:41" x14ac:dyDescent="0.35">
      <c r="A5">
        <v>173</v>
      </c>
      <c r="C5" t="s">
        <v>42</v>
      </c>
      <c r="D5" s="3">
        <v>45117</v>
      </c>
      <c r="E5" s="4">
        <v>0.66666666666666663</v>
      </c>
      <c r="F5" s="5">
        <v>53</v>
      </c>
      <c r="G5" s="3">
        <v>45119</v>
      </c>
      <c r="H5" s="4">
        <v>0.90972222222222221</v>
      </c>
      <c r="I5" s="5">
        <v>6</v>
      </c>
      <c r="J5" s="3">
        <v>45149</v>
      </c>
      <c r="K5" s="4">
        <v>0.5625</v>
      </c>
      <c r="L5" s="5">
        <v>61</v>
      </c>
      <c r="M5" s="3">
        <v>45151</v>
      </c>
      <c r="N5" s="4">
        <v>0.88541666666666663</v>
      </c>
      <c r="O5" s="5">
        <v>7</v>
      </c>
      <c r="P5" s="5">
        <f t="shared" si="2"/>
        <v>127</v>
      </c>
      <c r="Q5" s="5">
        <v>69</v>
      </c>
      <c r="R5" s="5">
        <v>69</v>
      </c>
      <c r="S5">
        <f>Q5*12</f>
        <v>828</v>
      </c>
      <c r="T5">
        <f>R5*12</f>
        <v>828</v>
      </c>
      <c r="U5">
        <f t="shared" ref="U5:U27" si="3">S5+T5</f>
        <v>1656</v>
      </c>
      <c r="V5" s="6">
        <v>0</v>
      </c>
      <c r="W5" s="6">
        <v>3.472222222222222E-3</v>
      </c>
      <c r="X5" s="6">
        <v>3.472222222222222E-3</v>
      </c>
      <c r="Y5" s="6">
        <v>1.3888888888888888E-2</v>
      </c>
      <c r="Z5" s="6">
        <v>1.3888888888888888E-2</v>
      </c>
      <c r="AA5" s="6">
        <v>1.7361111111111112E-2</v>
      </c>
      <c r="AB5" s="6">
        <v>1.7361111111111112E-2</v>
      </c>
      <c r="AC5" s="6">
        <v>3.0208333333333334E-2</v>
      </c>
      <c r="AD5" s="6">
        <v>3.0555555555555555E-2</v>
      </c>
      <c r="AE5" s="6">
        <v>3.3333333333333333E-2</v>
      </c>
      <c r="AF5" s="6">
        <v>2.7777777777777779E-3</v>
      </c>
      <c r="AG5" s="6">
        <v>6.2499999999999995E-3</v>
      </c>
      <c r="AH5" s="6">
        <v>6.5972222222222222E-3</v>
      </c>
      <c r="AI5" s="6">
        <v>1.7013888888888887E-2</v>
      </c>
      <c r="AJ5" s="6">
        <v>1.7013888888888887E-2</v>
      </c>
      <c r="AK5" s="6">
        <v>2.0486111111111111E-2</v>
      </c>
      <c r="AL5" s="6">
        <v>2.0486111111111111E-2</v>
      </c>
      <c r="AM5" s="6">
        <v>3.888888888888889E-2</v>
      </c>
      <c r="AN5" s="6">
        <v>3.9583333333333331E-2</v>
      </c>
      <c r="AO5" s="6">
        <v>4.2361111111111106E-2</v>
      </c>
    </row>
    <row r="6" spans="1:41" x14ac:dyDescent="0.35">
      <c r="A6">
        <v>174</v>
      </c>
      <c r="C6" t="s">
        <v>41</v>
      </c>
      <c r="D6" s="3">
        <v>45117</v>
      </c>
      <c r="E6" s="4">
        <v>0.77083333333333337</v>
      </c>
      <c r="F6" s="5">
        <v>72</v>
      </c>
      <c r="G6" s="3">
        <v>45119</v>
      </c>
      <c r="H6" s="4">
        <v>0.85416666666666663</v>
      </c>
      <c r="I6" s="5">
        <v>6</v>
      </c>
      <c r="J6" s="3">
        <v>45134</v>
      </c>
      <c r="K6" s="4">
        <v>0.82291666666666663</v>
      </c>
      <c r="L6" s="5">
        <v>58</v>
      </c>
      <c r="M6" s="3">
        <v>45136</v>
      </c>
      <c r="N6" s="4">
        <v>0.89236111111111116</v>
      </c>
      <c r="O6" s="5">
        <v>10</v>
      </c>
      <c r="P6" s="5">
        <f t="shared" si="2"/>
        <v>146</v>
      </c>
      <c r="Q6">
        <v>65</v>
      </c>
      <c r="R6">
        <v>65</v>
      </c>
      <c r="S6">
        <f>Q6*12</f>
        <v>780</v>
      </c>
      <c r="T6">
        <f>R6*12</f>
        <v>780</v>
      </c>
      <c r="U6">
        <f t="shared" si="3"/>
        <v>1560</v>
      </c>
      <c r="V6" s="6">
        <v>0</v>
      </c>
      <c r="W6" s="6">
        <v>3.472222222222222E-3</v>
      </c>
      <c r="X6" s="6">
        <v>3.8194444444444443E-3</v>
      </c>
      <c r="Y6" s="6">
        <v>1.4236111111111111E-2</v>
      </c>
      <c r="Z6" s="6">
        <v>1.4236111111111111E-2</v>
      </c>
      <c r="AA6" s="6">
        <v>1.7708333333333333E-2</v>
      </c>
      <c r="AB6" s="6">
        <v>1.7708333333333333E-2</v>
      </c>
      <c r="AC6" s="6">
        <v>4.2708333333333327E-2</v>
      </c>
      <c r="AD6" s="6">
        <v>4.3055555555555562E-2</v>
      </c>
      <c r="AE6" s="6">
        <v>4.6932870370370368E-2</v>
      </c>
      <c r="AF6" s="6">
        <v>0</v>
      </c>
      <c r="AG6" s="6">
        <v>3.472222222222222E-3</v>
      </c>
      <c r="AH6" s="6">
        <v>3.472222222222222E-3</v>
      </c>
      <c r="AI6" s="6">
        <v>1.3888888888888888E-2</v>
      </c>
      <c r="AJ6" s="6">
        <v>1.3888888888888888E-2</v>
      </c>
      <c r="AK6" s="6">
        <v>1.7361111111111112E-2</v>
      </c>
      <c r="AL6" s="6">
        <v>1.7361111111111112E-2</v>
      </c>
      <c r="AM6" s="6">
        <v>3.6805555555555557E-2</v>
      </c>
      <c r="AN6" s="6">
        <v>3.7499999999999999E-2</v>
      </c>
      <c r="AO6" s="6">
        <v>4.027777777777778E-2</v>
      </c>
    </row>
    <row r="7" spans="1:41" x14ac:dyDescent="0.35">
      <c r="A7">
        <v>175</v>
      </c>
      <c r="C7" t="s">
        <v>42</v>
      </c>
      <c r="D7" s="3">
        <v>45117</v>
      </c>
      <c r="E7" s="4">
        <v>0.45833333333333331</v>
      </c>
      <c r="F7" s="5">
        <v>67</v>
      </c>
      <c r="G7" s="3">
        <v>45119</v>
      </c>
      <c r="H7" s="4">
        <v>0.83333333333333337</v>
      </c>
      <c r="I7" s="5">
        <v>8</v>
      </c>
      <c r="J7" s="3">
        <v>45144</v>
      </c>
      <c r="K7" s="4">
        <v>0.41666666666666669</v>
      </c>
      <c r="L7" s="5">
        <v>72</v>
      </c>
      <c r="M7" s="3">
        <v>45146</v>
      </c>
      <c r="N7" s="4">
        <v>0.86805555555555547</v>
      </c>
      <c r="O7" s="5">
        <v>15</v>
      </c>
      <c r="P7" s="5">
        <f t="shared" si="2"/>
        <v>162</v>
      </c>
      <c r="Q7">
        <v>40</v>
      </c>
      <c r="R7">
        <v>40</v>
      </c>
      <c r="S7">
        <f t="shared" ref="S7:S27" si="4">Q7*16</f>
        <v>640</v>
      </c>
      <c r="T7">
        <f t="shared" ref="T7:T27" si="5">R7*16</f>
        <v>640</v>
      </c>
      <c r="U7">
        <f t="shared" si="3"/>
        <v>1280</v>
      </c>
      <c r="V7" s="6">
        <v>0</v>
      </c>
      <c r="W7" s="6">
        <v>3.472222222222222E-3</v>
      </c>
      <c r="X7" s="6">
        <v>3.472222222222222E-3</v>
      </c>
      <c r="Y7" s="6">
        <v>1.3888888888888888E-2</v>
      </c>
      <c r="Z7" s="6">
        <v>1.3888888888888888E-2</v>
      </c>
      <c r="AA7" s="6">
        <v>1.7361111111111112E-2</v>
      </c>
      <c r="AB7" s="6">
        <v>1.7361111111111112E-2</v>
      </c>
      <c r="AC7" s="6">
        <v>3.9583333333333331E-2</v>
      </c>
      <c r="AD7" s="6">
        <v>3.9930555555555559E-2</v>
      </c>
      <c r="AE7" s="6">
        <v>4.3055555555555562E-2</v>
      </c>
      <c r="AF7" s="6">
        <v>4.1666666666666666E-3</v>
      </c>
      <c r="AG7" s="6">
        <v>7.6388888888888886E-3</v>
      </c>
      <c r="AH7" s="6">
        <v>8.3333333333333332E-3</v>
      </c>
      <c r="AI7" s="7">
        <v>1.125</v>
      </c>
      <c r="AJ7" s="6">
        <v>1.8749999999999999E-2</v>
      </c>
      <c r="AK7" s="6">
        <v>2.2222222222222223E-2</v>
      </c>
      <c r="AL7" s="6">
        <v>2.2222222222222223E-2</v>
      </c>
      <c r="AM7" s="6">
        <v>4.3750000000000004E-2</v>
      </c>
      <c r="AN7" s="6">
        <v>4.4444444444444446E-2</v>
      </c>
      <c r="AO7" s="6">
        <v>4.9999999999999996E-2</v>
      </c>
    </row>
    <row r="8" spans="1:41" x14ac:dyDescent="0.35">
      <c r="A8">
        <v>176</v>
      </c>
      <c r="C8" t="s">
        <v>41</v>
      </c>
      <c r="D8" s="3">
        <v>45144</v>
      </c>
      <c r="E8" s="4">
        <v>0.58333333333333337</v>
      </c>
      <c r="F8" s="5">
        <v>67</v>
      </c>
      <c r="G8" s="3">
        <v>45146</v>
      </c>
      <c r="H8" s="4">
        <v>0.8125</v>
      </c>
      <c r="I8" s="5">
        <v>5</v>
      </c>
      <c r="J8" s="3">
        <v>45158</v>
      </c>
      <c r="K8" s="4">
        <v>0.66666666666666663</v>
      </c>
      <c r="L8" s="5">
        <v>57</v>
      </c>
      <c r="M8" s="3">
        <v>45160</v>
      </c>
      <c r="N8" s="4">
        <v>0.84375</v>
      </c>
      <c r="O8" s="5">
        <v>5</v>
      </c>
      <c r="P8" s="5">
        <f t="shared" si="2"/>
        <v>134</v>
      </c>
      <c r="Q8">
        <v>62</v>
      </c>
      <c r="R8">
        <v>62</v>
      </c>
      <c r="S8">
        <f>Q8*12</f>
        <v>744</v>
      </c>
      <c r="T8">
        <f>R8*12</f>
        <v>744</v>
      </c>
      <c r="U8">
        <f t="shared" si="3"/>
        <v>1488</v>
      </c>
      <c r="V8" s="6">
        <v>0</v>
      </c>
      <c r="W8" s="6">
        <v>3.472222222222222E-3</v>
      </c>
      <c r="X8" s="6">
        <v>4.8611111111111112E-3</v>
      </c>
      <c r="Y8" s="6">
        <v>1.5277777777777777E-2</v>
      </c>
      <c r="Z8" s="6">
        <v>1.5277777777777777E-2</v>
      </c>
      <c r="AA8" s="6">
        <v>1.8749999999999999E-2</v>
      </c>
      <c r="AB8" s="6">
        <v>1.8749999999999999E-2</v>
      </c>
      <c r="AC8" s="6">
        <v>4.0625000000000001E-2</v>
      </c>
      <c r="AD8" s="6">
        <v>4.1319444444444443E-2</v>
      </c>
      <c r="AE8" s="6">
        <v>4.6527777777777779E-2</v>
      </c>
      <c r="AF8" s="6">
        <v>0</v>
      </c>
      <c r="AG8" s="6">
        <v>3.472222222222222E-3</v>
      </c>
      <c r="AH8" s="6">
        <v>3.472222222222222E-3</v>
      </c>
      <c r="AI8" s="6">
        <v>1.3888888888888888E-2</v>
      </c>
      <c r="AJ8" s="6">
        <v>1.3888888888888888E-2</v>
      </c>
      <c r="AK8" s="6">
        <v>1.7361111111111112E-2</v>
      </c>
      <c r="AL8" s="6">
        <v>1.7361111111111112E-2</v>
      </c>
      <c r="AM8" s="6">
        <v>3.5763888888888887E-2</v>
      </c>
      <c r="AN8" s="4">
        <v>3.6458333333333336E-2</v>
      </c>
      <c r="AO8" s="6">
        <v>3.9930555555555559E-2</v>
      </c>
    </row>
    <row r="9" spans="1:41" x14ac:dyDescent="0.35">
      <c r="A9">
        <v>177</v>
      </c>
      <c r="C9" t="s">
        <v>42</v>
      </c>
      <c r="D9" s="3">
        <v>45119</v>
      </c>
      <c r="E9" s="4">
        <v>0.45833333333333331</v>
      </c>
      <c r="F9" s="5">
        <v>80</v>
      </c>
      <c r="G9" s="3">
        <v>45121</v>
      </c>
      <c r="H9" s="4">
        <v>0.70833333333333337</v>
      </c>
      <c r="I9" s="5">
        <v>14</v>
      </c>
      <c r="J9" s="3">
        <v>45144</v>
      </c>
      <c r="K9" s="4">
        <v>0.46875</v>
      </c>
      <c r="L9" s="5">
        <v>108</v>
      </c>
      <c r="M9" s="3">
        <v>45146</v>
      </c>
      <c r="N9" s="4">
        <v>0.82638888888888884</v>
      </c>
      <c r="O9" s="5">
        <v>10</v>
      </c>
      <c r="P9" s="5">
        <f t="shared" si="2"/>
        <v>212</v>
      </c>
      <c r="Q9">
        <v>44</v>
      </c>
      <c r="R9">
        <v>44</v>
      </c>
      <c r="S9">
        <f t="shared" si="4"/>
        <v>704</v>
      </c>
      <c r="T9">
        <f t="shared" si="5"/>
        <v>704</v>
      </c>
      <c r="U9">
        <f t="shared" si="3"/>
        <v>1408</v>
      </c>
      <c r="V9" s="6">
        <v>0</v>
      </c>
      <c r="W9" s="6">
        <v>3.472222222222222E-3</v>
      </c>
      <c r="X9" s="6">
        <v>3.472222222222222E-3</v>
      </c>
      <c r="Y9" s="6">
        <v>1.3888888888888888E-2</v>
      </c>
      <c r="Z9" s="6">
        <v>1.3888888888888888E-2</v>
      </c>
      <c r="AA9" s="6">
        <v>1.7361111111111112E-2</v>
      </c>
      <c r="AB9" s="6">
        <v>1.7361111111111112E-2</v>
      </c>
      <c r="AC9" s="6">
        <v>4.9305555555555554E-2</v>
      </c>
      <c r="AD9" s="6">
        <v>4.9999999999999996E-2</v>
      </c>
      <c r="AE9" s="6">
        <v>5.6018518518518523E-2</v>
      </c>
      <c r="AF9" s="6">
        <v>1.3888888888888888E-2</v>
      </c>
      <c r="AG9" s="6">
        <v>1.7361111111111112E-2</v>
      </c>
      <c r="AH9" s="6">
        <v>1.8749999999999999E-2</v>
      </c>
      <c r="AI9" s="6">
        <v>2.9166666666666664E-2</v>
      </c>
      <c r="AJ9" s="6">
        <v>2.9166666666666664E-2</v>
      </c>
      <c r="AK9" s="6">
        <v>3.2638888888888891E-2</v>
      </c>
      <c r="AL9" s="6">
        <v>3.2638888888888891E-2</v>
      </c>
      <c r="AM9" s="6">
        <v>7.013888888888889E-2</v>
      </c>
      <c r="AN9" s="6">
        <v>7.0833333333333331E-2</v>
      </c>
      <c r="AO9" s="6">
        <v>7.4999999999999997E-2</v>
      </c>
    </row>
    <row r="10" spans="1:41" x14ac:dyDescent="0.35">
      <c r="A10">
        <v>178</v>
      </c>
      <c r="C10" t="s">
        <v>41</v>
      </c>
      <c r="D10" s="3">
        <v>45170</v>
      </c>
      <c r="E10" s="4">
        <v>0.54166666666666663</v>
      </c>
      <c r="F10" s="5">
        <v>60</v>
      </c>
      <c r="G10" s="3">
        <v>45173</v>
      </c>
      <c r="H10" s="4">
        <v>0.3263888888888889</v>
      </c>
      <c r="I10" s="5">
        <v>6</v>
      </c>
      <c r="J10" s="3">
        <v>45189</v>
      </c>
      <c r="K10" s="4">
        <v>0.77083333333333337</v>
      </c>
      <c r="L10" s="5">
        <v>52</v>
      </c>
      <c r="M10" s="3">
        <v>45198</v>
      </c>
      <c r="N10" s="4">
        <v>0.77083333333333337</v>
      </c>
      <c r="O10" s="5">
        <v>8</v>
      </c>
      <c r="P10" s="5">
        <f t="shared" si="2"/>
        <v>126</v>
      </c>
      <c r="Q10">
        <v>47</v>
      </c>
      <c r="R10">
        <v>47</v>
      </c>
      <c r="S10">
        <f t="shared" ref="S10:T12" si="6">Q10*12</f>
        <v>564</v>
      </c>
      <c r="T10">
        <f t="shared" si="6"/>
        <v>564</v>
      </c>
      <c r="U10">
        <f t="shared" si="3"/>
        <v>1128</v>
      </c>
      <c r="V10" s="6">
        <v>0</v>
      </c>
      <c r="W10" s="6">
        <v>3.472222222222222E-3</v>
      </c>
      <c r="X10" s="6">
        <v>3.472222222222222E-3</v>
      </c>
      <c r="Y10" s="6">
        <v>0.83333333333333337</v>
      </c>
      <c r="Z10" s="6">
        <v>0.83333333333333337</v>
      </c>
      <c r="AA10" s="7">
        <v>1.0416666666666667</v>
      </c>
      <c r="AB10" s="7">
        <v>1.0416666666666667</v>
      </c>
      <c r="AC10" s="6">
        <v>3.8541666666666669E-2</v>
      </c>
      <c r="AD10" s="6">
        <v>3.923611111111111E-2</v>
      </c>
      <c r="AE10" s="6">
        <v>4.2013888888888885E-2</v>
      </c>
      <c r="AF10" s="6">
        <v>0</v>
      </c>
      <c r="AG10" s="6">
        <v>3.472222222222222E-3</v>
      </c>
      <c r="AH10" s="6">
        <v>3.472222222222222E-3</v>
      </c>
      <c r="AI10" s="6">
        <v>1.3888888888888888E-2</v>
      </c>
      <c r="AJ10" s="6">
        <v>1.3888888888888888E-2</v>
      </c>
      <c r="AK10" s="6">
        <v>1.7361111111111112E-2</v>
      </c>
      <c r="AL10" s="6">
        <v>1.7361111111111112E-2</v>
      </c>
      <c r="AM10" s="6">
        <v>3.2638888888888891E-2</v>
      </c>
      <c r="AN10" s="6">
        <v>3.3333333333333333E-2</v>
      </c>
      <c r="AO10" s="6">
        <v>3.6111111111111115E-2</v>
      </c>
    </row>
    <row r="11" spans="1:41" x14ac:dyDescent="0.35">
      <c r="A11">
        <v>179</v>
      </c>
      <c r="C11" t="s">
        <v>42</v>
      </c>
      <c r="D11" s="3">
        <v>45157</v>
      </c>
      <c r="E11" s="4">
        <v>0.41666666666666669</v>
      </c>
      <c r="F11" s="5">
        <v>61</v>
      </c>
      <c r="G11" s="3">
        <v>45159</v>
      </c>
      <c r="H11" s="4">
        <v>0.33333333333333331</v>
      </c>
      <c r="I11" s="5">
        <v>4</v>
      </c>
      <c r="J11" s="3">
        <v>45176</v>
      </c>
      <c r="K11" s="4">
        <v>0.66666666666666663</v>
      </c>
      <c r="L11" s="5">
        <v>65</v>
      </c>
      <c r="M11" s="3">
        <v>45178</v>
      </c>
      <c r="N11" s="4">
        <v>0.375</v>
      </c>
      <c r="O11" s="5">
        <v>4</v>
      </c>
      <c r="P11" s="5">
        <f t="shared" si="2"/>
        <v>134</v>
      </c>
      <c r="Q11" s="5">
        <v>53</v>
      </c>
      <c r="R11" s="5">
        <v>53</v>
      </c>
      <c r="S11">
        <f t="shared" si="6"/>
        <v>636</v>
      </c>
      <c r="T11">
        <f t="shared" si="6"/>
        <v>636</v>
      </c>
      <c r="U11">
        <f t="shared" si="3"/>
        <v>1272</v>
      </c>
      <c r="V11" s="6">
        <v>0</v>
      </c>
      <c r="W11" s="6">
        <v>3.472222222222222E-3</v>
      </c>
      <c r="X11" s="6">
        <v>3.472222222222222E-3</v>
      </c>
      <c r="Y11" s="6">
        <v>1.3888888888888888E-2</v>
      </c>
      <c r="Z11" s="6">
        <v>1.3888888888888888E-2</v>
      </c>
      <c r="AA11" s="6">
        <v>1.7361111111111112E-2</v>
      </c>
      <c r="AB11" s="6">
        <v>1.7361111111111112E-2</v>
      </c>
      <c r="AC11" s="6">
        <v>3.9583333333333331E-2</v>
      </c>
      <c r="AD11" s="6">
        <v>4.027777777777778E-2</v>
      </c>
      <c r="AE11" s="6">
        <v>4.2361111111111106E-2</v>
      </c>
      <c r="AF11" s="6">
        <v>2.7777777777777779E-3</v>
      </c>
      <c r="AG11" s="6">
        <v>6.2499999999999995E-3</v>
      </c>
      <c r="AH11" s="6">
        <v>6.2499999999999995E-3</v>
      </c>
      <c r="AI11" s="6">
        <v>1.6666666666666666E-2</v>
      </c>
      <c r="AJ11" s="6">
        <v>1.6666666666666666E-2</v>
      </c>
      <c r="AK11" s="6">
        <v>2.013888888888889E-2</v>
      </c>
      <c r="AL11" s="6">
        <v>2.013888888888889E-2</v>
      </c>
      <c r="AM11" s="6">
        <v>4.3055555555555562E-2</v>
      </c>
      <c r="AN11" s="6">
        <v>4.3402777777777783E-2</v>
      </c>
      <c r="AO11" s="6">
        <v>4.5138888888888888E-2</v>
      </c>
    </row>
    <row r="12" spans="1:41" x14ac:dyDescent="0.35">
      <c r="A12">
        <v>180</v>
      </c>
      <c r="C12" t="s">
        <v>41</v>
      </c>
      <c r="D12" s="3">
        <v>45177</v>
      </c>
      <c r="E12" s="4">
        <v>0.5625</v>
      </c>
      <c r="F12" s="5">
        <v>67</v>
      </c>
      <c r="G12" s="3">
        <v>45179</v>
      </c>
      <c r="H12" s="4">
        <v>0.5</v>
      </c>
      <c r="I12" s="5">
        <v>12</v>
      </c>
      <c r="J12" s="3">
        <v>45201</v>
      </c>
      <c r="K12" s="4">
        <v>0.5625</v>
      </c>
      <c r="L12" s="5">
        <v>70</v>
      </c>
      <c r="M12" s="3">
        <v>45203</v>
      </c>
      <c r="N12" s="4">
        <v>0.94791666666666663</v>
      </c>
      <c r="O12" s="5">
        <v>10</v>
      </c>
      <c r="P12" s="5">
        <f t="shared" si="2"/>
        <v>159</v>
      </c>
      <c r="Q12">
        <v>50</v>
      </c>
      <c r="R12">
        <v>50</v>
      </c>
      <c r="S12">
        <f t="shared" si="6"/>
        <v>600</v>
      </c>
      <c r="T12">
        <f t="shared" si="6"/>
        <v>600</v>
      </c>
      <c r="U12">
        <f t="shared" si="3"/>
        <v>1200</v>
      </c>
      <c r="V12" s="6">
        <v>0</v>
      </c>
      <c r="W12" s="6">
        <v>3.472222222222222E-3</v>
      </c>
      <c r="X12" s="6">
        <v>4.5138888888888893E-3</v>
      </c>
      <c r="Y12" s="6">
        <v>1.4930555555555556E-2</v>
      </c>
      <c r="Z12" s="6">
        <v>1.4930555555555556E-2</v>
      </c>
      <c r="AA12" s="6">
        <v>1.8402777777777778E-2</v>
      </c>
      <c r="AB12" s="6">
        <v>1.8402777777777778E-2</v>
      </c>
      <c r="AC12" s="6">
        <v>4.2361111111111106E-2</v>
      </c>
      <c r="AD12" s="6">
        <v>4.2708333333333327E-2</v>
      </c>
      <c r="AE12" s="6">
        <v>4.6527777777777779E-2</v>
      </c>
      <c r="AF12" s="6">
        <v>0</v>
      </c>
      <c r="AG12" s="6">
        <v>3.472222222222222E-3</v>
      </c>
      <c r="AH12" s="6">
        <v>3.472222222222222E-3</v>
      </c>
      <c r="AI12" s="6">
        <v>1.3888888888888888E-2</v>
      </c>
      <c r="AJ12" s="6">
        <v>1.3888888888888888E-2</v>
      </c>
      <c r="AK12" s="6">
        <v>1.7361111111111112E-2</v>
      </c>
      <c r="AL12" s="6">
        <v>1.7361111111111112E-2</v>
      </c>
      <c r="AM12" s="6">
        <v>4.3402777777777783E-2</v>
      </c>
      <c r="AN12" s="6">
        <v>4.4097222222222225E-2</v>
      </c>
      <c r="AO12" s="6">
        <v>4.8611111111111112E-2</v>
      </c>
    </row>
    <row r="13" spans="1:41" x14ac:dyDescent="0.35">
      <c r="A13">
        <v>181</v>
      </c>
      <c r="C13" t="s">
        <v>42</v>
      </c>
      <c r="D13" s="3">
        <v>45187</v>
      </c>
      <c r="E13" s="4">
        <v>0.70833333333333337</v>
      </c>
      <c r="F13" s="5">
        <v>100</v>
      </c>
      <c r="G13" s="3">
        <v>45189</v>
      </c>
      <c r="H13" s="4">
        <v>0.92361111111111116</v>
      </c>
      <c r="I13" s="5">
        <v>13</v>
      </c>
      <c r="J13" s="3">
        <v>45215</v>
      </c>
      <c r="K13" s="4">
        <v>0.54166666666666663</v>
      </c>
      <c r="L13" s="5">
        <v>90</v>
      </c>
      <c r="M13" s="3">
        <v>45217</v>
      </c>
      <c r="N13" s="4">
        <v>0.3888888888888889</v>
      </c>
      <c r="O13" s="5">
        <v>7</v>
      </c>
      <c r="P13" s="5">
        <f t="shared" si="2"/>
        <v>210</v>
      </c>
      <c r="Q13">
        <v>45</v>
      </c>
      <c r="R13">
        <v>45</v>
      </c>
      <c r="S13">
        <f t="shared" ref="S13:T16" si="7">Q13*12</f>
        <v>540</v>
      </c>
      <c r="T13">
        <f t="shared" si="7"/>
        <v>540</v>
      </c>
      <c r="U13">
        <f t="shared" si="3"/>
        <v>1080</v>
      </c>
      <c r="V13" s="6">
        <v>0</v>
      </c>
      <c r="W13" s="4">
        <v>3.472222222222222E-3</v>
      </c>
      <c r="X13" s="6">
        <v>3.472222222222222E-3</v>
      </c>
      <c r="Y13" s="6">
        <v>1.3888888888888888E-2</v>
      </c>
      <c r="Z13" s="6">
        <v>1.3888888888888888E-2</v>
      </c>
      <c r="AA13" s="6">
        <v>1.7361111111111112E-2</v>
      </c>
      <c r="AB13" s="6">
        <v>1.7361111111111112E-2</v>
      </c>
      <c r="AC13" s="6">
        <v>6.3888888888888884E-2</v>
      </c>
      <c r="AD13" s="6">
        <v>6.458333333333334E-2</v>
      </c>
      <c r="AE13" s="6">
        <v>6.7361111111111108E-2</v>
      </c>
      <c r="AF13" s="6">
        <v>4.8611111111111112E-3</v>
      </c>
      <c r="AG13" s="6">
        <v>8.3333333333333332E-3</v>
      </c>
      <c r="AH13" s="6">
        <v>8.3333333333333332E-3</v>
      </c>
      <c r="AI13" s="6">
        <v>1.8749999999999999E-2</v>
      </c>
      <c r="AJ13" s="6">
        <v>1.8749999999999999E-2</v>
      </c>
      <c r="AK13" s="6">
        <v>2.2222222222222223E-2</v>
      </c>
      <c r="AL13" s="6">
        <v>2.2222222222222223E-2</v>
      </c>
      <c r="AM13" s="6">
        <v>5.8333333333333327E-2</v>
      </c>
      <c r="AN13" s="6">
        <v>5.9027777777777783E-2</v>
      </c>
      <c r="AO13" s="6">
        <v>6.25E-2</v>
      </c>
    </row>
    <row r="14" spans="1:41" x14ac:dyDescent="0.35">
      <c r="A14">
        <v>182</v>
      </c>
      <c r="C14" t="s">
        <v>41</v>
      </c>
      <c r="D14" s="3">
        <v>45196</v>
      </c>
      <c r="E14" s="4">
        <v>0.70833333333333337</v>
      </c>
      <c r="F14" s="5">
        <v>81</v>
      </c>
      <c r="G14" s="3">
        <v>45198</v>
      </c>
      <c r="H14" s="4">
        <v>0.83333333333333337</v>
      </c>
      <c r="I14" s="5">
        <v>4</v>
      </c>
      <c r="J14" s="3">
        <v>45226</v>
      </c>
      <c r="K14" s="4">
        <v>0.66666666666666663</v>
      </c>
      <c r="L14" s="5">
        <v>68</v>
      </c>
      <c r="M14" s="3">
        <v>45228</v>
      </c>
      <c r="N14" s="4">
        <v>0.33333333333333331</v>
      </c>
      <c r="O14" s="5">
        <v>7</v>
      </c>
      <c r="P14" s="5">
        <f t="shared" si="2"/>
        <v>160</v>
      </c>
      <c r="Q14">
        <v>50</v>
      </c>
      <c r="R14">
        <v>50</v>
      </c>
      <c r="S14">
        <f t="shared" si="7"/>
        <v>600</v>
      </c>
      <c r="T14">
        <f t="shared" si="7"/>
        <v>600</v>
      </c>
      <c r="U14">
        <f t="shared" si="3"/>
        <v>1200</v>
      </c>
      <c r="V14" s="6">
        <v>0</v>
      </c>
      <c r="W14" s="6">
        <v>3.472222222222222E-3</v>
      </c>
      <c r="X14" s="6">
        <v>3.472222222222222E-3</v>
      </c>
      <c r="Y14" s="6">
        <v>1.3888888888888888E-2</v>
      </c>
      <c r="Z14" s="6">
        <v>1.3888888888888888E-2</v>
      </c>
      <c r="AA14" s="6">
        <v>1.7361111111111112E-2</v>
      </c>
      <c r="AB14" s="6">
        <v>1.7361111111111112E-2</v>
      </c>
      <c r="AC14" s="6">
        <v>5.2083333333333336E-2</v>
      </c>
      <c r="AD14" s="6">
        <v>5.2777777777777778E-2</v>
      </c>
      <c r="AE14" s="6">
        <v>5.6250000000000001E-2</v>
      </c>
      <c r="AF14" s="6">
        <v>0</v>
      </c>
      <c r="AG14" s="6">
        <v>3.472222222222222E-3</v>
      </c>
      <c r="AH14" s="6">
        <v>3.472222222222222E-3</v>
      </c>
      <c r="AI14" s="6">
        <v>1.3888888888888888E-2</v>
      </c>
      <c r="AJ14" s="6">
        <v>1.3888888888888888E-2</v>
      </c>
      <c r="AK14" s="6">
        <v>1.7361111111111112E-2</v>
      </c>
      <c r="AL14" s="6">
        <v>1.7361111111111112E-2</v>
      </c>
      <c r="AM14" s="6">
        <v>4.4097222222222225E-2</v>
      </c>
      <c r="AN14" s="6">
        <v>4.4791666666666667E-2</v>
      </c>
      <c r="AO14" s="6">
        <v>4.7222222222222221E-2</v>
      </c>
    </row>
    <row r="15" spans="1:41" x14ac:dyDescent="0.35">
      <c r="A15">
        <v>183</v>
      </c>
      <c r="C15" t="s">
        <v>42</v>
      </c>
      <c r="D15" s="3">
        <v>45197</v>
      </c>
      <c r="E15" s="4">
        <v>0.58333333333333337</v>
      </c>
      <c r="F15" s="5">
        <v>61</v>
      </c>
      <c r="G15" s="3">
        <v>45199</v>
      </c>
      <c r="H15" s="4">
        <v>0.78125</v>
      </c>
      <c r="I15" s="5">
        <v>10</v>
      </c>
      <c r="J15" s="3">
        <v>45218</v>
      </c>
      <c r="K15" s="4">
        <v>0.58333333333333337</v>
      </c>
      <c r="L15" s="5">
        <v>67</v>
      </c>
      <c r="M15" s="3">
        <v>45220</v>
      </c>
      <c r="N15" s="4">
        <v>0.52083333333333337</v>
      </c>
      <c r="O15" s="5">
        <v>10</v>
      </c>
      <c r="P15" s="5">
        <f t="shared" si="2"/>
        <v>148</v>
      </c>
      <c r="Q15">
        <v>65</v>
      </c>
      <c r="R15">
        <v>65</v>
      </c>
      <c r="S15">
        <f t="shared" si="7"/>
        <v>780</v>
      </c>
      <c r="T15">
        <f t="shared" si="7"/>
        <v>780</v>
      </c>
      <c r="U15">
        <f t="shared" si="3"/>
        <v>1560</v>
      </c>
      <c r="V15" s="6">
        <v>0</v>
      </c>
      <c r="W15" s="6">
        <v>3.472222222222222E-3</v>
      </c>
      <c r="X15" s="6">
        <v>3.472222222222222E-3</v>
      </c>
      <c r="Y15" s="6">
        <v>1.3888888888888888E-2</v>
      </c>
      <c r="Z15" s="6">
        <v>1.3888888888888888E-2</v>
      </c>
      <c r="AA15" s="6">
        <v>1.7361111111111112E-2</v>
      </c>
      <c r="AB15" s="6">
        <v>1.7361111111111112E-2</v>
      </c>
      <c r="AC15" s="6">
        <v>3.784722222222222E-2</v>
      </c>
      <c r="AD15" s="6">
        <v>3.8541666666666669E-2</v>
      </c>
      <c r="AE15" s="6">
        <v>4.2361111111111106E-2</v>
      </c>
      <c r="AF15" s="6">
        <v>4.8611111111111112E-3</v>
      </c>
      <c r="AG15" s="6">
        <v>8.3333333333333332E-3</v>
      </c>
      <c r="AH15" s="6">
        <v>8.3333333333333332E-3</v>
      </c>
      <c r="AI15" s="6">
        <v>1.8749999999999999E-2</v>
      </c>
      <c r="AJ15" s="6">
        <v>1.8749999999999999E-2</v>
      </c>
      <c r="AK15" s="6">
        <v>2.2222222222222223E-2</v>
      </c>
      <c r="AL15" s="6">
        <v>2.2222222222222223E-2</v>
      </c>
      <c r="AM15" s="6">
        <v>4.2708333333333327E-2</v>
      </c>
      <c r="AN15" s="6">
        <v>4.3402777777777783E-2</v>
      </c>
      <c r="AO15" s="6">
        <v>4.6527777777777779E-2</v>
      </c>
    </row>
    <row r="16" spans="1:41" x14ac:dyDescent="0.35">
      <c r="A16">
        <v>184</v>
      </c>
      <c r="C16" t="s">
        <v>41</v>
      </c>
      <c r="D16" s="3">
        <v>45198</v>
      </c>
      <c r="E16" s="4">
        <v>0.625</v>
      </c>
      <c r="F16" s="5">
        <v>58</v>
      </c>
      <c r="G16" s="3">
        <v>45200</v>
      </c>
      <c r="H16" s="4">
        <v>0.4236111111111111</v>
      </c>
      <c r="I16" s="5">
        <v>9</v>
      </c>
      <c r="J16" s="3">
        <v>45219</v>
      </c>
      <c r="K16" s="4">
        <v>0.41666666666666669</v>
      </c>
      <c r="L16" s="5">
        <v>67</v>
      </c>
      <c r="M16" s="3">
        <v>45221</v>
      </c>
      <c r="N16" s="4">
        <v>0.46527777777777773</v>
      </c>
      <c r="O16" s="5">
        <v>10</v>
      </c>
      <c r="P16" s="5">
        <f t="shared" si="2"/>
        <v>144</v>
      </c>
      <c r="Q16">
        <v>44</v>
      </c>
      <c r="R16">
        <v>44</v>
      </c>
      <c r="S16">
        <f t="shared" si="7"/>
        <v>528</v>
      </c>
      <c r="T16">
        <f t="shared" si="7"/>
        <v>528</v>
      </c>
      <c r="U16">
        <f t="shared" si="3"/>
        <v>1056</v>
      </c>
      <c r="V16" s="6">
        <v>0</v>
      </c>
      <c r="W16" s="6">
        <v>3.472222222222222E-3</v>
      </c>
      <c r="X16" s="6">
        <v>3.472222222222222E-3</v>
      </c>
      <c r="Y16" s="6">
        <v>1.3888888888888888E-2</v>
      </c>
      <c r="Z16" s="6">
        <v>1.3888888888888888E-2</v>
      </c>
      <c r="AA16" s="6">
        <v>1.7361111111111112E-2</v>
      </c>
      <c r="AB16" s="6">
        <v>1.7361111111111112E-2</v>
      </c>
      <c r="AC16" s="6">
        <v>3.6458333333333336E-2</v>
      </c>
      <c r="AD16" s="6">
        <v>3.7152777777777778E-2</v>
      </c>
      <c r="AE16" s="6">
        <v>4.027777777777778E-2</v>
      </c>
      <c r="AF16" s="6">
        <v>0</v>
      </c>
      <c r="AG16" s="6">
        <v>3.472222222222222E-3</v>
      </c>
      <c r="AH16" s="6">
        <v>3.472222222222222E-3</v>
      </c>
      <c r="AI16" s="6">
        <v>1.3888888888888888E-2</v>
      </c>
      <c r="AJ16" s="6">
        <v>1.3888888888888888E-2</v>
      </c>
      <c r="AK16" s="6">
        <v>1.7361111111111112E-2</v>
      </c>
      <c r="AL16" s="6">
        <v>1.7361111111111112E-2</v>
      </c>
      <c r="AM16" s="6">
        <v>3.6111111111111115E-2</v>
      </c>
      <c r="AN16" s="6">
        <v>3.6805555555555557E-2</v>
      </c>
      <c r="AO16" s="6">
        <v>3.9583333333333331E-2</v>
      </c>
    </row>
    <row r="17" spans="1:41" x14ac:dyDescent="0.35">
      <c r="A17">
        <v>185</v>
      </c>
      <c r="C17" t="s">
        <v>42</v>
      </c>
      <c r="D17" s="3">
        <v>45201</v>
      </c>
      <c r="E17" s="4">
        <v>0.35416666666666669</v>
      </c>
      <c r="F17" s="5">
        <v>74</v>
      </c>
      <c r="G17" s="3">
        <v>45203</v>
      </c>
      <c r="H17" s="4">
        <v>0.44097222222222227</v>
      </c>
      <c r="I17" s="5">
        <v>9</v>
      </c>
      <c r="J17" s="3">
        <v>45241</v>
      </c>
      <c r="K17" s="4">
        <v>0.55208333333333337</v>
      </c>
      <c r="L17" s="5">
        <v>72</v>
      </c>
      <c r="M17" s="3">
        <v>45243</v>
      </c>
      <c r="N17" s="4">
        <v>0.34375</v>
      </c>
      <c r="O17" s="5">
        <v>20</v>
      </c>
      <c r="P17" s="5">
        <f t="shared" si="2"/>
        <v>175</v>
      </c>
      <c r="Q17" s="5">
        <v>41</v>
      </c>
      <c r="R17" s="5">
        <v>41</v>
      </c>
      <c r="S17">
        <f>Q17*16</f>
        <v>656</v>
      </c>
      <c r="T17">
        <f t="shared" si="5"/>
        <v>656</v>
      </c>
      <c r="U17">
        <f t="shared" si="3"/>
        <v>1312</v>
      </c>
      <c r="V17" s="6">
        <v>0</v>
      </c>
      <c r="W17" s="6">
        <v>3.472222222222222E-3</v>
      </c>
      <c r="X17" s="6">
        <v>3.472222222222222E-3</v>
      </c>
      <c r="Y17" s="6">
        <v>1.3888888888888888E-2</v>
      </c>
      <c r="Z17" s="6">
        <v>1.3888888888888888E-2</v>
      </c>
      <c r="AA17" s="6">
        <v>1.7361111111111112E-2</v>
      </c>
      <c r="AB17" s="6">
        <v>1.7361111111111112E-2</v>
      </c>
      <c r="AC17" s="6">
        <v>4.6527777777777779E-2</v>
      </c>
      <c r="AD17" s="6">
        <v>4.7222222222222221E-2</v>
      </c>
      <c r="AE17" s="6">
        <v>5.1388888888888894E-2</v>
      </c>
      <c r="AF17" s="6">
        <v>2.7777777777777779E-3</v>
      </c>
      <c r="AG17" s="6">
        <v>6.2499999999999995E-3</v>
      </c>
      <c r="AH17" s="6">
        <v>6.2499999999999995E-3</v>
      </c>
      <c r="AI17" s="6">
        <v>1.6666666666666666E-2</v>
      </c>
      <c r="AJ17" s="6">
        <v>1.6666666666666666E-2</v>
      </c>
      <c r="AK17" s="6">
        <v>2.013888888888889E-2</v>
      </c>
      <c r="AL17" s="6">
        <v>2.013888888888889E-2</v>
      </c>
      <c r="AM17" s="6">
        <v>4.7569444444444442E-2</v>
      </c>
      <c r="AN17" s="6">
        <v>4.8263888888888884E-2</v>
      </c>
      <c r="AO17" s="6">
        <v>5.0347222222222217E-2</v>
      </c>
    </row>
    <row r="18" spans="1:41" x14ac:dyDescent="0.35">
      <c r="A18">
        <v>186</v>
      </c>
      <c r="C18" t="s">
        <v>41</v>
      </c>
      <c r="D18" s="3">
        <v>45201</v>
      </c>
      <c r="E18" s="4">
        <v>0.625</v>
      </c>
      <c r="F18" s="5">
        <v>79</v>
      </c>
      <c r="G18" s="3">
        <v>45203</v>
      </c>
      <c r="H18" s="4">
        <v>0.59027777777777779</v>
      </c>
      <c r="I18" s="5">
        <v>7</v>
      </c>
      <c r="J18" s="3">
        <v>45226</v>
      </c>
      <c r="K18" s="4">
        <v>0.60416666666666663</v>
      </c>
      <c r="L18" s="5">
        <v>66</v>
      </c>
      <c r="M18" s="3">
        <v>45228</v>
      </c>
      <c r="N18" s="4">
        <v>0.38541666666666669</v>
      </c>
      <c r="O18" s="5">
        <v>7</v>
      </c>
      <c r="P18" s="5">
        <f t="shared" si="2"/>
        <v>159</v>
      </c>
      <c r="Q18">
        <v>50</v>
      </c>
      <c r="R18">
        <v>50</v>
      </c>
      <c r="S18">
        <f>Q18*12</f>
        <v>600</v>
      </c>
      <c r="T18">
        <f>R18*12</f>
        <v>600</v>
      </c>
      <c r="U18">
        <f t="shared" si="3"/>
        <v>1200</v>
      </c>
      <c r="V18" s="6">
        <v>0</v>
      </c>
      <c r="W18" s="6">
        <v>3.472222222222222E-3</v>
      </c>
      <c r="X18" s="6">
        <v>3.472222222222222E-3</v>
      </c>
      <c r="Y18" s="6">
        <v>1.3888888888888888E-2</v>
      </c>
      <c r="Z18" s="6">
        <v>1.3888888888888888E-2</v>
      </c>
      <c r="AA18" s="6">
        <v>1.7361111111111112E-2</v>
      </c>
      <c r="AB18" s="6">
        <v>1.7361111111111112E-2</v>
      </c>
      <c r="AC18" s="6">
        <v>5.0347222222222217E-2</v>
      </c>
      <c r="AD18" s="6">
        <v>5.1041666666666673E-2</v>
      </c>
      <c r="AE18" s="6">
        <v>5.486111111111111E-2</v>
      </c>
      <c r="AF18" s="6">
        <v>0</v>
      </c>
      <c r="AG18" s="6">
        <v>3.472222222222222E-3</v>
      </c>
      <c r="AH18" s="6">
        <v>3.472222222222222E-3</v>
      </c>
      <c r="AI18" s="6">
        <v>1.3888888888888888E-2</v>
      </c>
      <c r="AJ18" s="6">
        <v>1.3888888888888888E-2</v>
      </c>
      <c r="AK18" s="6">
        <v>1.7361111111111112E-2</v>
      </c>
      <c r="AL18" s="6">
        <v>1.7361111111111112E-2</v>
      </c>
      <c r="AM18" s="6">
        <v>4.027777777777778E-2</v>
      </c>
      <c r="AN18" s="6">
        <v>4.0972222222222222E-2</v>
      </c>
      <c r="AO18" s="6">
        <v>4.5833333333333337E-2</v>
      </c>
    </row>
    <row r="19" spans="1:41" x14ac:dyDescent="0.35">
      <c r="A19">
        <v>187</v>
      </c>
      <c r="C19" t="s">
        <v>42</v>
      </c>
      <c r="D19" s="3">
        <v>45216</v>
      </c>
      <c r="E19" s="4">
        <v>0.70833333333333337</v>
      </c>
      <c r="F19" s="5">
        <v>54</v>
      </c>
      <c r="G19" s="3">
        <v>45218</v>
      </c>
      <c r="H19" s="4">
        <v>0.77083333333333337</v>
      </c>
      <c r="I19" s="5">
        <v>3</v>
      </c>
      <c r="J19" s="3">
        <v>45258</v>
      </c>
      <c r="K19" s="4">
        <v>0.6875</v>
      </c>
      <c r="L19" s="5">
        <v>59</v>
      </c>
      <c r="M19" s="3">
        <v>45260</v>
      </c>
      <c r="N19" s="4">
        <v>0.47569444444444442</v>
      </c>
      <c r="O19" s="5">
        <v>5</v>
      </c>
      <c r="P19" s="5">
        <f t="shared" si="2"/>
        <v>121</v>
      </c>
      <c r="Q19" s="5">
        <v>45</v>
      </c>
      <c r="R19" s="5">
        <v>45</v>
      </c>
      <c r="S19">
        <f>Q19*12</f>
        <v>540</v>
      </c>
      <c r="T19">
        <f>R19*12</f>
        <v>540</v>
      </c>
      <c r="U19">
        <f t="shared" si="3"/>
        <v>1080</v>
      </c>
      <c r="V19" s="6">
        <v>0</v>
      </c>
      <c r="W19" s="6">
        <v>3.472222222222222E-3</v>
      </c>
      <c r="X19" s="6">
        <v>3.472222222222222E-3</v>
      </c>
      <c r="Y19" s="6">
        <v>1.3888888888888888E-2</v>
      </c>
      <c r="Z19" s="6">
        <v>1.3888888888888888E-2</v>
      </c>
      <c r="AA19" s="6">
        <v>1.7361111111111112E-2</v>
      </c>
      <c r="AB19" s="6">
        <v>1.7361111111111112E-2</v>
      </c>
      <c r="AC19" s="6">
        <v>3.4722222222222224E-2</v>
      </c>
      <c r="AD19" s="6">
        <v>3.5416666666666666E-2</v>
      </c>
      <c r="AE19" s="6">
        <v>3.7499999999999999E-2</v>
      </c>
      <c r="AF19" s="6">
        <v>3.472222222222222E-3</v>
      </c>
      <c r="AG19" s="6">
        <v>6.9444444444444441E-3</v>
      </c>
      <c r="AH19" s="6">
        <v>6.9444444444444441E-3</v>
      </c>
      <c r="AI19" t="s">
        <v>43</v>
      </c>
      <c r="AJ19" s="6">
        <v>1.7361111111111112E-2</v>
      </c>
      <c r="AK19" s="6">
        <v>2.0833333333333332E-2</v>
      </c>
      <c r="AL19" s="6">
        <v>2.0833333333333332E-2</v>
      </c>
      <c r="AM19" s="6">
        <v>3.784722222222222E-2</v>
      </c>
      <c r="AN19" s="6">
        <v>3.8541666666666669E-2</v>
      </c>
      <c r="AO19" s="6">
        <v>4.0625000000000001E-2</v>
      </c>
    </row>
    <row r="20" spans="1:41" x14ac:dyDescent="0.35">
      <c r="A20">
        <v>188</v>
      </c>
      <c r="C20" t="s">
        <v>41</v>
      </c>
      <c r="D20" s="3">
        <v>45217</v>
      </c>
      <c r="E20" s="4">
        <v>0.41666666666666669</v>
      </c>
      <c r="F20" s="5">
        <v>67</v>
      </c>
      <c r="G20" s="3">
        <v>45219</v>
      </c>
      <c r="H20" s="4">
        <v>0.85416666666666663</v>
      </c>
      <c r="I20" s="5">
        <v>6</v>
      </c>
      <c r="J20" s="3">
        <v>45254</v>
      </c>
      <c r="K20" s="4">
        <v>0.58333333333333337</v>
      </c>
      <c r="L20" s="5">
        <v>65</v>
      </c>
      <c r="M20" s="3">
        <v>45256</v>
      </c>
      <c r="N20" s="4">
        <v>0.9375</v>
      </c>
      <c r="O20" s="5">
        <v>10</v>
      </c>
      <c r="P20" s="5">
        <f t="shared" si="2"/>
        <v>148</v>
      </c>
      <c r="Q20">
        <v>45</v>
      </c>
      <c r="R20">
        <v>45</v>
      </c>
      <c r="S20">
        <f t="shared" ref="S20:T22" si="8">Q20*12</f>
        <v>540</v>
      </c>
      <c r="T20">
        <f t="shared" si="8"/>
        <v>540</v>
      </c>
      <c r="U20">
        <f t="shared" si="3"/>
        <v>1080</v>
      </c>
      <c r="V20" s="6">
        <v>0</v>
      </c>
      <c r="W20" s="6">
        <v>3.472222222222222E-3</v>
      </c>
      <c r="X20" s="6">
        <v>4.5138888888888893E-3</v>
      </c>
      <c r="Y20" s="6">
        <v>1.4930555555555556E-2</v>
      </c>
      <c r="Z20" s="6">
        <v>1.4930555555555556E-2</v>
      </c>
      <c r="AA20" s="6">
        <v>1.8402777777777778E-2</v>
      </c>
      <c r="AB20" s="6">
        <v>1.8402777777777778E-2</v>
      </c>
      <c r="AC20" s="6">
        <v>4.1666666666666664E-2</v>
      </c>
      <c r="AD20" s="6">
        <v>4.2361111111111106E-2</v>
      </c>
      <c r="AE20" s="6">
        <v>4.6527777777777779E-2</v>
      </c>
      <c r="AF20" s="6">
        <v>0</v>
      </c>
      <c r="AG20" s="6">
        <v>3.472222222222222E-3</v>
      </c>
      <c r="AH20" s="6">
        <v>3.472222222222222E-3</v>
      </c>
      <c r="AI20" s="6">
        <v>1.3888888888888888E-2</v>
      </c>
      <c r="AJ20" s="6">
        <v>1.3888888888888888E-2</v>
      </c>
      <c r="AK20" s="6">
        <v>1.7361111111111112E-2</v>
      </c>
      <c r="AL20" s="6">
        <v>1.7361111111111112E-2</v>
      </c>
      <c r="AM20" s="6">
        <v>4.3402777777777783E-2</v>
      </c>
      <c r="AN20" s="6">
        <v>4.4097222222222225E-2</v>
      </c>
      <c r="AO20" s="6">
        <v>4.5486111111111109E-2</v>
      </c>
    </row>
    <row r="21" spans="1:41" x14ac:dyDescent="0.35">
      <c r="A21">
        <v>189</v>
      </c>
      <c r="C21" t="s">
        <v>42</v>
      </c>
      <c r="D21" s="3">
        <v>45218</v>
      </c>
      <c r="E21" s="4">
        <v>0.45833333333333331</v>
      </c>
      <c r="F21" s="5">
        <v>56</v>
      </c>
      <c r="G21" s="3">
        <v>45220</v>
      </c>
      <c r="H21" s="4">
        <v>0.875</v>
      </c>
      <c r="I21" s="5">
        <v>5</v>
      </c>
      <c r="J21" s="3">
        <v>45254</v>
      </c>
      <c r="K21" s="4">
        <v>0.64583333333333337</v>
      </c>
      <c r="L21" s="5">
        <v>68</v>
      </c>
      <c r="M21" s="3">
        <v>45256</v>
      </c>
      <c r="N21" s="4">
        <v>0.6875</v>
      </c>
      <c r="O21" s="5">
        <v>5</v>
      </c>
      <c r="P21" s="5">
        <f t="shared" si="2"/>
        <v>134</v>
      </c>
      <c r="Q21" s="5">
        <v>45</v>
      </c>
      <c r="R21" s="5">
        <v>45</v>
      </c>
      <c r="S21">
        <f t="shared" si="8"/>
        <v>540</v>
      </c>
      <c r="T21">
        <f t="shared" si="8"/>
        <v>540</v>
      </c>
      <c r="U21">
        <f t="shared" si="3"/>
        <v>1080</v>
      </c>
      <c r="V21" s="6">
        <v>0</v>
      </c>
      <c r="W21" s="6">
        <v>3.472222222222222E-3</v>
      </c>
      <c r="X21" s="6">
        <v>3.472222222222222E-3</v>
      </c>
      <c r="Y21" s="6">
        <v>1.3888888888888888E-2</v>
      </c>
      <c r="Z21" s="6">
        <v>1.3888888888888888E-2</v>
      </c>
      <c r="AA21" s="6">
        <v>1.7361111111111112E-2</v>
      </c>
      <c r="AB21" s="6">
        <v>1.7361111111111112E-2</v>
      </c>
      <c r="AC21" s="6">
        <v>3.4722222222222224E-2</v>
      </c>
      <c r="AD21" s="6">
        <v>3.8194444444444441E-2</v>
      </c>
      <c r="AE21" s="6">
        <v>3.888888888888889E-2</v>
      </c>
      <c r="AF21" s="6">
        <v>3.472222222222222E-3</v>
      </c>
      <c r="AG21" s="6">
        <v>6.9444444444444441E-3</v>
      </c>
      <c r="AH21" s="6">
        <v>6.9444444444444441E-3</v>
      </c>
      <c r="AI21" s="6">
        <v>1.7361111111111112E-2</v>
      </c>
      <c r="AJ21" s="6">
        <v>1.7361111111111112E-2</v>
      </c>
      <c r="AK21" s="6">
        <v>2.0833333333333332E-2</v>
      </c>
      <c r="AL21" s="6">
        <v>2.0833333333333332E-2</v>
      </c>
      <c r="AM21" s="6">
        <v>4.2361111111111106E-2</v>
      </c>
      <c r="AN21" s="6">
        <v>4.3055555555555562E-2</v>
      </c>
      <c r="AO21" s="6">
        <v>4.7222222222222221E-2</v>
      </c>
    </row>
    <row r="22" spans="1:41" x14ac:dyDescent="0.35">
      <c r="A22">
        <v>190</v>
      </c>
      <c r="C22" t="s">
        <v>41</v>
      </c>
      <c r="D22" s="3">
        <v>45219</v>
      </c>
      <c r="E22" s="4">
        <v>0.64583333333333337</v>
      </c>
      <c r="F22" s="5">
        <v>67</v>
      </c>
      <c r="G22" s="3">
        <v>45221</v>
      </c>
      <c r="H22" s="4">
        <v>0.91666666666666663</v>
      </c>
      <c r="I22" s="5">
        <v>4</v>
      </c>
      <c r="J22" s="3">
        <v>45254</v>
      </c>
      <c r="K22" s="4">
        <v>0.71875</v>
      </c>
      <c r="L22" s="5">
        <v>56</v>
      </c>
      <c r="M22" s="3">
        <v>45256</v>
      </c>
      <c r="N22" s="4">
        <v>0.5625</v>
      </c>
      <c r="O22" s="5">
        <v>4</v>
      </c>
      <c r="P22" s="5">
        <f t="shared" si="2"/>
        <v>131</v>
      </c>
      <c r="Q22">
        <v>51</v>
      </c>
      <c r="R22">
        <v>51</v>
      </c>
      <c r="S22">
        <f t="shared" si="8"/>
        <v>612</v>
      </c>
      <c r="T22">
        <f t="shared" si="8"/>
        <v>612</v>
      </c>
      <c r="U22">
        <f t="shared" si="3"/>
        <v>1224</v>
      </c>
      <c r="V22" s="6">
        <v>0</v>
      </c>
      <c r="W22" s="6">
        <v>3.472222222222222E-3</v>
      </c>
      <c r="X22" s="6">
        <v>3.472222222222222E-3</v>
      </c>
      <c r="Y22" s="6">
        <v>1.3888888888888888E-2</v>
      </c>
      <c r="Z22" s="6">
        <v>1.3888888888888888E-2</v>
      </c>
      <c r="AA22" s="6">
        <v>1.7361111111111112E-2</v>
      </c>
      <c r="AB22" s="6">
        <v>1.7361111111111112E-2</v>
      </c>
      <c r="AC22" s="6">
        <v>4.2361111111111106E-2</v>
      </c>
      <c r="AD22" s="6">
        <v>4.3055555555555562E-2</v>
      </c>
      <c r="AE22" s="6">
        <v>4.6527777777777779E-2</v>
      </c>
      <c r="AF22" s="6">
        <v>0</v>
      </c>
      <c r="AG22" s="6">
        <v>3.472222222222222E-3</v>
      </c>
      <c r="AH22" s="6">
        <v>3.472222222222222E-3</v>
      </c>
      <c r="AI22" s="6">
        <v>1.3888888888888888E-2</v>
      </c>
      <c r="AJ22" s="6">
        <v>1.3888888888888888E-2</v>
      </c>
      <c r="AK22" s="6">
        <v>1.7361111111111112E-2</v>
      </c>
      <c r="AL22" s="6">
        <v>1.7361111111111112E-2</v>
      </c>
      <c r="AM22" s="6">
        <v>3.5416666666666666E-2</v>
      </c>
      <c r="AN22" s="6">
        <v>3.6111111111111115E-2</v>
      </c>
      <c r="AO22" s="6">
        <v>3.888888888888889E-2</v>
      </c>
    </row>
    <row r="23" spans="1:41" x14ac:dyDescent="0.35">
      <c r="A23">
        <v>191</v>
      </c>
      <c r="C23" t="s">
        <v>42</v>
      </c>
      <c r="D23" s="3">
        <v>45234</v>
      </c>
      <c r="E23" s="6">
        <v>0.4375</v>
      </c>
      <c r="F23" s="5">
        <v>115</v>
      </c>
      <c r="G23" s="3">
        <v>45237</v>
      </c>
      <c r="H23" s="4">
        <v>0.47916666666666669</v>
      </c>
      <c r="I23" s="5">
        <v>20</v>
      </c>
      <c r="J23" s="3">
        <v>45262</v>
      </c>
      <c r="K23" s="4">
        <v>0.4375</v>
      </c>
      <c r="L23" s="5">
        <v>100</v>
      </c>
      <c r="M23" s="3">
        <v>45264</v>
      </c>
      <c r="N23" s="4">
        <v>0.9375</v>
      </c>
      <c r="O23" s="5">
        <v>15</v>
      </c>
      <c r="P23" s="5">
        <f t="shared" si="2"/>
        <v>250</v>
      </c>
      <c r="Q23" s="5">
        <v>87</v>
      </c>
      <c r="R23" s="5">
        <v>87</v>
      </c>
      <c r="S23">
        <f>Q23*12</f>
        <v>1044</v>
      </c>
      <c r="T23">
        <f>R23*12</f>
        <v>1044</v>
      </c>
      <c r="U23">
        <f t="shared" si="3"/>
        <v>2088</v>
      </c>
      <c r="V23" s="6">
        <v>1.0416666666666666E-2</v>
      </c>
      <c r="W23" s="6">
        <v>1.3888888888888888E-2</v>
      </c>
      <c r="X23" s="6">
        <v>1.3888888888888888E-2</v>
      </c>
      <c r="Y23" s="4">
        <v>2.4305555555555556E-2</v>
      </c>
      <c r="Z23" s="6">
        <v>2.4305555555555556E-2</v>
      </c>
      <c r="AA23" s="6">
        <v>2.7777777777777776E-2</v>
      </c>
      <c r="AB23" s="6">
        <v>2.7777777777777776E-2</v>
      </c>
      <c r="AC23" s="6">
        <v>6.805555555555555E-2</v>
      </c>
      <c r="AD23" s="6">
        <v>6.8749999999999992E-2</v>
      </c>
      <c r="AE23" s="6">
        <v>7.9861111111111105E-2</v>
      </c>
      <c r="AF23" s="6">
        <v>1.0416666666666666E-2</v>
      </c>
      <c r="AG23" s="6">
        <v>1.3888888888888888E-2</v>
      </c>
      <c r="AH23" s="6">
        <v>1.3888888888888888E-2</v>
      </c>
      <c r="AI23" s="6">
        <v>2.4305555555555556E-2</v>
      </c>
      <c r="AJ23" s="6">
        <v>2.4305555555555556E-2</v>
      </c>
      <c r="AK23" s="6">
        <v>2.7777777777777776E-2</v>
      </c>
      <c r="AL23" s="6">
        <v>2.7777777777777776E-2</v>
      </c>
      <c r="AM23" s="6">
        <v>7.4305555555555555E-2</v>
      </c>
      <c r="AN23" s="6">
        <v>7.4999999999999997E-2</v>
      </c>
      <c r="AO23" s="6">
        <v>8.0555555555555561E-2</v>
      </c>
    </row>
    <row r="24" spans="1:41" x14ac:dyDescent="0.35">
      <c r="A24">
        <v>192</v>
      </c>
      <c r="C24" t="s">
        <v>41</v>
      </c>
      <c r="F24" s="5"/>
      <c r="I24" s="5"/>
      <c r="L24" s="5"/>
      <c r="O24" s="5"/>
      <c r="P24" s="5">
        <f>AI23</f>
        <v>2.4305555555555556E-2</v>
      </c>
      <c r="S24">
        <f t="shared" si="4"/>
        <v>0</v>
      </c>
      <c r="T24">
        <f t="shared" si="5"/>
        <v>0</v>
      </c>
      <c r="U24">
        <f t="shared" si="3"/>
        <v>0</v>
      </c>
      <c r="AC24" s="6"/>
    </row>
    <row r="25" spans="1:41" x14ac:dyDescent="0.35">
      <c r="A25">
        <v>193</v>
      </c>
      <c r="C25" t="s">
        <v>42</v>
      </c>
      <c r="F25" s="5"/>
      <c r="I25" s="5"/>
      <c r="L25" s="5"/>
      <c r="O25" s="5"/>
      <c r="P25" s="5">
        <f>F25+I25+L25+O25</f>
        <v>0</v>
      </c>
      <c r="S25">
        <f t="shared" si="4"/>
        <v>0</v>
      </c>
      <c r="T25">
        <f t="shared" si="5"/>
        <v>0</v>
      </c>
      <c r="U25">
        <f t="shared" si="3"/>
        <v>0</v>
      </c>
      <c r="AC25" s="6"/>
    </row>
    <row r="26" spans="1:41" x14ac:dyDescent="0.35">
      <c r="A26">
        <v>194</v>
      </c>
      <c r="C26" t="s">
        <v>41</v>
      </c>
      <c r="F26" s="5"/>
      <c r="I26" s="5"/>
      <c r="L26" s="5"/>
      <c r="O26" s="5"/>
      <c r="P26" s="5">
        <f>F26+I26+L26+O26</f>
        <v>0</v>
      </c>
      <c r="S26">
        <f t="shared" si="4"/>
        <v>0</v>
      </c>
      <c r="T26">
        <f t="shared" si="5"/>
        <v>0</v>
      </c>
      <c r="U26">
        <f t="shared" si="3"/>
        <v>0</v>
      </c>
      <c r="AC26" s="6"/>
    </row>
    <row r="27" spans="1:41" x14ac:dyDescent="0.35">
      <c r="A27">
        <v>195</v>
      </c>
      <c r="C27" t="s">
        <v>42</v>
      </c>
      <c r="F27" s="5"/>
      <c r="I27" s="5"/>
      <c r="L27" s="5"/>
      <c r="O27" s="5"/>
      <c r="P27" s="5">
        <f>F27+I27+T34+O27</f>
        <v>0</v>
      </c>
      <c r="S27">
        <f t="shared" si="4"/>
        <v>0</v>
      </c>
      <c r="T27">
        <f t="shared" si="5"/>
        <v>0</v>
      </c>
      <c r="U27">
        <f t="shared" si="3"/>
        <v>0</v>
      </c>
      <c r="AC27" s="6"/>
    </row>
    <row r="28" spans="1:41" x14ac:dyDescent="0.35">
      <c r="F28" s="5"/>
      <c r="I28" s="5"/>
      <c r="L28" s="5"/>
      <c r="O28" s="5"/>
      <c r="P28" s="5"/>
    </row>
    <row r="29" spans="1:41" x14ac:dyDescent="0.35">
      <c r="F29" s="5"/>
      <c r="I29" s="5"/>
      <c r="L29" s="5"/>
      <c r="O29" s="5"/>
      <c r="P29" s="5"/>
    </row>
    <row r="30" spans="1:41" x14ac:dyDescent="0.35">
      <c r="F30" s="5"/>
      <c r="I30" s="5"/>
      <c r="L30" s="5"/>
      <c r="O30" s="5"/>
      <c r="P30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5" ma:contentTypeDescription="Ein neues Dokument erstellen." ma:contentTypeScope="" ma:versionID="97f11e0f081f50a6ead528939942a4b8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e737e49bc2cf775b147431079fd28026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1CD3DF-ABFD-4895-89A2-A40DF6E7E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e90d91-0dea-4aaa-99c9-97b795bca1e1"/>
    <ds:schemaRef ds:uri="481c082d-8163-4bc2-8a22-12f8026a1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A047F3-BCF0-40AD-BFCF-76F29E193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78FEF8-A454-48D8-9266-2930D2DFE7AD}">
  <ds:schemaRefs>
    <ds:schemaRef ds:uri="http://schemas.microsoft.com/office/2006/metadata/properties"/>
    <ds:schemaRef ds:uri="http://schemas.microsoft.com/office/infopath/2007/PartnerControls"/>
    <ds:schemaRef ds:uri="481c082d-8163-4bc2-8a22-12f8026a1180"/>
    <ds:schemaRef ds:uri="f4e90d91-0dea-4aaa-99c9-97b795bca1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Sibylle Liechti</cp:lastModifiedBy>
  <dcterms:created xsi:type="dcterms:W3CDTF">2023-03-22T12:16:05Z</dcterms:created>
  <dcterms:modified xsi:type="dcterms:W3CDTF">2023-12-12T14:43:32Z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0x010100D6E45AB068E2C34B99EF9CB79BBF3914</vt:lpwstr>
  </property>
  <property fmtid="{D5CDD505-2E9C-101B-9397-08002B2CF9AE}" pid="3" name="MediaServiceImageTags">
    <vt:lpwstr/>
  </property>
</Properties>
</file>