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o/Desktop/"/>
    </mc:Choice>
  </mc:AlternateContent>
  <xr:revisionPtr revIDLastSave="0" documentId="13_ncr:1_{AC19A43A-CF9B-F94B-BE8A-9CEE5D564F6E}" xr6:coauthVersionLast="45" xr6:coauthVersionMax="47" xr10:uidLastSave="{00000000-0000-0000-0000-000000000000}"/>
  <bookViews>
    <workbookView xWindow="0" yWindow="0" windowWidth="38400" windowHeight="21600" xr2:uid="{126D41D6-B8B6-41B7-A220-F704523A13E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7" i="1"/>
  <c r="N6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I7" i="1"/>
  <c r="I8" i="1"/>
  <c r="I9" i="1"/>
  <c r="I10" i="1"/>
  <c r="I11" i="1"/>
  <c r="J11" i="1" s="1"/>
  <c r="K11" i="1" s="1"/>
  <c r="I12" i="1"/>
  <c r="I13" i="1"/>
  <c r="I14" i="1"/>
  <c r="I15" i="1" s="1"/>
  <c r="M7" i="1"/>
  <c r="M8" i="1"/>
  <c r="J9" i="1"/>
  <c r="K9" i="1" s="1"/>
  <c r="J10" i="1"/>
  <c r="K10" i="1" s="1"/>
  <c r="J6" i="1"/>
  <c r="J7" i="1"/>
  <c r="K7" i="1" s="1"/>
  <c r="J8" i="1"/>
  <c r="K8" i="1" s="1"/>
  <c r="I6" i="1"/>
  <c r="M9" i="1"/>
  <c r="M10" i="1"/>
  <c r="M11" i="1"/>
  <c r="M12" i="1"/>
  <c r="M6" i="1"/>
  <c r="L7" i="1"/>
  <c r="L8" i="1"/>
  <c r="L9" i="1"/>
  <c r="L10" i="1"/>
  <c r="L11" i="1"/>
  <c r="L6" i="1"/>
  <c r="I16" i="1" l="1"/>
  <c r="J15" i="1"/>
  <c r="J14" i="1"/>
  <c r="J13" i="1"/>
  <c r="K13" i="1" s="1"/>
  <c r="J12" i="1"/>
  <c r="K12" i="1" s="1"/>
  <c r="M15" i="1"/>
  <c r="K15" i="1"/>
  <c r="K14" i="1"/>
  <c r="M14" i="1"/>
  <c r="M13" i="1"/>
  <c r="I17" i="1" l="1"/>
  <c r="J16" i="1"/>
  <c r="M16" i="1"/>
  <c r="K16" i="1"/>
  <c r="I18" i="1" l="1"/>
  <c r="J17" i="1"/>
  <c r="K17" i="1"/>
  <c r="M17" i="1"/>
  <c r="I19" i="1" l="1"/>
  <c r="J18" i="1"/>
  <c r="K18" i="1"/>
  <c r="M18" i="1"/>
  <c r="I20" i="1" l="1"/>
  <c r="J19" i="1"/>
  <c r="M19" i="1"/>
  <c r="K19" i="1"/>
  <c r="I21" i="1" l="1"/>
  <c r="J20" i="1"/>
  <c r="M20" i="1"/>
  <c r="K20" i="1"/>
  <c r="I22" i="1" l="1"/>
  <c r="J21" i="1"/>
  <c r="M21" i="1"/>
  <c r="K21" i="1"/>
  <c r="I23" i="1" l="1"/>
  <c r="J22" i="1"/>
  <c r="K22" i="1"/>
  <c r="M22" i="1"/>
  <c r="I24" i="1" l="1"/>
  <c r="J23" i="1"/>
  <c r="M23" i="1"/>
  <c r="K23" i="1"/>
  <c r="I25" i="1" l="1"/>
  <c r="J24" i="1"/>
  <c r="M24" i="1"/>
  <c r="K24" i="1"/>
  <c r="J25" i="1" l="1"/>
  <c r="I26" i="1"/>
  <c r="J26" i="1" s="1"/>
  <c r="M25" i="1"/>
  <c r="K25" i="1"/>
  <c r="M26" i="1" l="1"/>
  <c r="K26" i="1"/>
</calcChain>
</file>

<file path=xl/sharedStrings.xml><?xml version="1.0" encoding="utf-8"?>
<sst xmlns="http://schemas.openxmlformats.org/spreadsheetml/2006/main" count="42" uniqueCount="33">
  <si>
    <t>DATI AUTO A</t>
  </si>
  <si>
    <t>massa</t>
  </si>
  <si>
    <t>velocità iniziale</t>
  </si>
  <si>
    <t>m/s</t>
  </si>
  <si>
    <t>posizione iniziale</t>
  </si>
  <si>
    <t>m</t>
  </si>
  <si>
    <t>forza applicata</t>
  </si>
  <si>
    <t>m/s^2</t>
  </si>
  <si>
    <t>posizione iniziale:</t>
  </si>
  <si>
    <t>velocità iniziale:</t>
  </si>
  <si>
    <t>accelerazione:</t>
  </si>
  <si>
    <t>DATI AUTO B</t>
  </si>
  <si>
    <t>km/h</t>
  </si>
  <si>
    <t>tempo iniziale</t>
  </si>
  <si>
    <t>s</t>
  </si>
  <si>
    <t>passo</t>
  </si>
  <si>
    <t>kg</t>
  </si>
  <si>
    <t>N</t>
  </si>
  <si>
    <t>t</t>
  </si>
  <si>
    <t>Va</t>
  </si>
  <si>
    <t>Vb</t>
  </si>
  <si>
    <t>Sa</t>
  </si>
  <si>
    <t>Sb</t>
  </si>
  <si>
    <t>(s)</t>
  </si>
  <si>
    <t>(m/s)</t>
  </si>
  <si>
    <t>(Km/h)</t>
  </si>
  <si>
    <t>(m)</t>
  </si>
  <si>
    <t>Tempo incontro</t>
  </si>
  <si>
    <t>Sol.1</t>
  </si>
  <si>
    <t>Sol.2</t>
  </si>
  <si>
    <t>Posizione incontro</t>
  </si>
  <si>
    <t>Eq.B</t>
  </si>
  <si>
    <t>Eq.A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</si>
</sst>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EEA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2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1" borderId="0" xfId="0" applyFill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7EEA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914260717410318E-2"/>
          <c:y val="0.15319444444444447"/>
          <c:w val="0.87753018372703417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Foglio1!$I$6:$I$26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Foglio1!$J$6:$J$26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58-43FD-B956-AEAEAFD262AC}"/>
            </c:ext>
          </c:extLst>
        </c:ser>
        <c:ser>
          <c:idx val="1"/>
          <c:order val="1"/>
          <c:tx>
            <c:v>auto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Foglio1!$I$6:$I$26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Foglio1!$L$6:$L$26</c:f>
              <c:numCache>
                <c:formatCode>General</c:formatCode>
                <c:ptCount val="21"/>
                <c:pt idx="0">
                  <c:v>41.67</c:v>
                </c:pt>
                <c:pt idx="1">
                  <c:v>41.67</c:v>
                </c:pt>
                <c:pt idx="2">
                  <c:v>41.67</c:v>
                </c:pt>
                <c:pt idx="3">
                  <c:v>41.67</c:v>
                </c:pt>
                <c:pt idx="4">
                  <c:v>41.67</c:v>
                </c:pt>
                <c:pt idx="5">
                  <c:v>41.67</c:v>
                </c:pt>
                <c:pt idx="6">
                  <c:v>41.67</c:v>
                </c:pt>
                <c:pt idx="7">
                  <c:v>41.67</c:v>
                </c:pt>
                <c:pt idx="8">
                  <c:v>41.67</c:v>
                </c:pt>
                <c:pt idx="9">
                  <c:v>41.67</c:v>
                </c:pt>
                <c:pt idx="10">
                  <c:v>41.67</c:v>
                </c:pt>
                <c:pt idx="11">
                  <c:v>41.67</c:v>
                </c:pt>
                <c:pt idx="12">
                  <c:v>41.67</c:v>
                </c:pt>
                <c:pt idx="13">
                  <c:v>41.67</c:v>
                </c:pt>
                <c:pt idx="14">
                  <c:v>41.67</c:v>
                </c:pt>
                <c:pt idx="15">
                  <c:v>41.67</c:v>
                </c:pt>
                <c:pt idx="16">
                  <c:v>41.67</c:v>
                </c:pt>
                <c:pt idx="17">
                  <c:v>41.67</c:v>
                </c:pt>
                <c:pt idx="18">
                  <c:v>41.67</c:v>
                </c:pt>
                <c:pt idx="19">
                  <c:v>41.67</c:v>
                </c:pt>
                <c:pt idx="20">
                  <c:v>41.67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358-43FD-B956-AEAEAFD26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84688"/>
        <c:axId val="625201488"/>
      </c:scatterChart>
      <c:valAx>
        <c:axId val="62518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5201488"/>
        <c:crosses val="autoZero"/>
        <c:crossBetween val="midCat"/>
      </c:valAx>
      <c:valAx>
        <c:axId val="6252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5184688"/>
        <c:crosses val="autoZero"/>
        <c:crossBetween val="midCat"/>
      </c:valAx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auto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Foglio1!$I$6:$I$26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Foglio1!$M$6:$M$26</c:f>
              <c:numCache>
                <c:formatCode>General</c:formatCode>
                <c:ptCount val="21"/>
                <c:pt idx="0">
                  <c:v>0</c:v>
                </c:pt>
                <c:pt idx="1">
                  <c:v>1.5</c:v>
                </c:pt>
                <c:pt idx="2">
                  <c:v>6</c:v>
                </c:pt>
                <c:pt idx="3">
                  <c:v>13.5</c:v>
                </c:pt>
                <c:pt idx="4">
                  <c:v>24</c:v>
                </c:pt>
                <c:pt idx="5">
                  <c:v>37.5</c:v>
                </c:pt>
                <c:pt idx="6">
                  <c:v>54</c:v>
                </c:pt>
                <c:pt idx="7">
                  <c:v>73.5</c:v>
                </c:pt>
                <c:pt idx="8">
                  <c:v>96</c:v>
                </c:pt>
                <c:pt idx="9">
                  <c:v>121.5</c:v>
                </c:pt>
                <c:pt idx="10">
                  <c:v>150</c:v>
                </c:pt>
                <c:pt idx="11">
                  <c:v>181.5</c:v>
                </c:pt>
                <c:pt idx="12">
                  <c:v>216</c:v>
                </c:pt>
                <c:pt idx="13">
                  <c:v>253.5</c:v>
                </c:pt>
                <c:pt idx="14">
                  <c:v>294</c:v>
                </c:pt>
                <c:pt idx="15">
                  <c:v>337.5</c:v>
                </c:pt>
                <c:pt idx="16">
                  <c:v>384</c:v>
                </c:pt>
                <c:pt idx="17">
                  <c:v>433.5</c:v>
                </c:pt>
                <c:pt idx="18">
                  <c:v>486</c:v>
                </c:pt>
                <c:pt idx="19">
                  <c:v>541.5</c:v>
                </c:pt>
                <c:pt idx="2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1A-476B-8F84-48AA2E701B2A}"/>
            </c:ext>
          </c:extLst>
        </c:ser>
        <c:ser>
          <c:idx val="1"/>
          <c:order val="1"/>
          <c:tx>
            <c:v>auto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Foglio1!$I$6:$I$26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Foglio1!$N$6:$N$26</c:f>
              <c:numCache>
                <c:formatCode>General</c:formatCode>
                <c:ptCount val="21"/>
                <c:pt idx="0">
                  <c:v>0</c:v>
                </c:pt>
                <c:pt idx="1">
                  <c:v>20.835000000000001</c:v>
                </c:pt>
                <c:pt idx="2">
                  <c:v>41.67</c:v>
                </c:pt>
                <c:pt idx="3">
                  <c:v>62.505000000000003</c:v>
                </c:pt>
                <c:pt idx="4">
                  <c:v>83.34</c:v>
                </c:pt>
                <c:pt idx="5">
                  <c:v>104.17500000000001</c:v>
                </c:pt>
                <c:pt idx="6">
                  <c:v>125.01</c:v>
                </c:pt>
                <c:pt idx="7">
                  <c:v>145.845</c:v>
                </c:pt>
                <c:pt idx="8">
                  <c:v>166.68</c:v>
                </c:pt>
                <c:pt idx="9">
                  <c:v>187.51500000000001</c:v>
                </c:pt>
                <c:pt idx="10">
                  <c:v>208.35000000000002</c:v>
                </c:pt>
                <c:pt idx="11">
                  <c:v>229.185</c:v>
                </c:pt>
                <c:pt idx="12">
                  <c:v>250.02</c:v>
                </c:pt>
                <c:pt idx="13">
                  <c:v>270.85500000000002</c:v>
                </c:pt>
                <c:pt idx="14">
                  <c:v>291.69</c:v>
                </c:pt>
                <c:pt idx="15">
                  <c:v>312.52500000000003</c:v>
                </c:pt>
                <c:pt idx="16">
                  <c:v>333.36</c:v>
                </c:pt>
                <c:pt idx="17">
                  <c:v>354.19499999999999</c:v>
                </c:pt>
                <c:pt idx="18">
                  <c:v>375.03000000000003</c:v>
                </c:pt>
                <c:pt idx="19">
                  <c:v>395.86500000000001</c:v>
                </c:pt>
                <c:pt idx="20">
                  <c:v>416.70000000000005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A1A-476B-8F84-48AA2E701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308048"/>
        <c:axId val="625305168"/>
      </c:scatterChart>
      <c:valAx>
        <c:axId val="62530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5305168"/>
        <c:crosses val="autoZero"/>
        <c:crossBetween val="midCat"/>
      </c:valAx>
      <c:valAx>
        <c:axId val="6253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5308048"/>
        <c:crosses val="autoZero"/>
        <c:crossBetween val="midCat"/>
      </c:valAx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541617</xdr:colOff>
      <xdr:row>26</xdr:row>
      <xdr:rowOff>178548</xdr:rowOff>
    </xdr:from>
    <xdr:to>
      <xdr:col>7</xdr:col>
      <xdr:colOff>205441</xdr:colOff>
      <xdr:row>42</xdr:row>
      <xdr:rowOff>53042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9AAB0D6-21F9-4561-6E27-C26EDF7CE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407977</xdr:colOff>
      <xdr:row>27</xdr:row>
      <xdr:rowOff>186374</xdr:rowOff>
    </xdr:from>
    <xdr:to>
      <xdr:col>15</xdr:col>
      <xdr:colOff>79271</xdr:colOff>
      <xdr:row>43</xdr:row>
      <xdr:rowOff>60868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4C32F37-4779-DE77-497E-3AB12DBA8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E78C1-0CE3-44D1-A5F5-EA171AD1595E}">
  <dimension ref="A3:N26"/>
  <sheetViews>
    <sheetView tabSelected="1" zoomScale="126" zoomScaleNormal="126" workbookViewId="0">
      <selection activeCell="S27" sqref="S27"/>
    </sheetView>
  </sheetViews>
  <sheetFormatPr baseColWidth="10" defaultColWidth="8.83203125" defaultRowHeight="15" x14ac:dyDescent="0.2"/>
  <cols>
    <col min="1" max="1" width="18" customWidth="1"/>
  </cols>
  <sheetData>
    <row r="3" spans="1:14" ht="24" x14ac:dyDescent="0.3">
      <c r="I3" s="3" t="s">
        <v>18</v>
      </c>
      <c r="J3" s="5" t="s">
        <v>19</v>
      </c>
      <c r="K3" s="7" t="s">
        <v>19</v>
      </c>
      <c r="L3" s="9" t="s">
        <v>20</v>
      </c>
      <c r="M3" s="11" t="s">
        <v>21</v>
      </c>
      <c r="N3" s="13" t="s">
        <v>22</v>
      </c>
    </row>
    <row r="4" spans="1:14" x14ac:dyDescent="0.2">
      <c r="I4" s="4" t="s">
        <v>23</v>
      </c>
      <c r="J4" s="6" t="s">
        <v>24</v>
      </c>
      <c r="K4" s="8" t="s">
        <v>25</v>
      </c>
      <c r="L4" s="10" t="s">
        <v>24</v>
      </c>
      <c r="M4" s="12" t="s">
        <v>26</v>
      </c>
      <c r="N4" s="14" t="s">
        <v>26</v>
      </c>
    </row>
    <row r="5" spans="1:14" x14ac:dyDescent="0.2">
      <c r="I5" s="15"/>
      <c r="J5" s="15"/>
      <c r="K5" s="15"/>
      <c r="L5" s="15"/>
      <c r="M5" s="15"/>
      <c r="N5" s="15"/>
    </row>
    <row r="6" spans="1:14" x14ac:dyDescent="0.2">
      <c r="I6" s="4">
        <f>B20</f>
        <v>0</v>
      </c>
      <c r="J6" s="6">
        <f>($B$9+$B$12*I6)</f>
        <v>0</v>
      </c>
      <c r="K6" s="8">
        <v>0</v>
      </c>
      <c r="L6" s="10">
        <f>$B$17</f>
        <v>41.67</v>
      </c>
      <c r="M6" s="12">
        <f>$B$10+($B$9*I6)+($B$12*I6^2)/2</f>
        <v>0</v>
      </c>
      <c r="N6" s="14">
        <f>($B$18+$B$17*I6)</f>
        <v>0</v>
      </c>
    </row>
    <row r="7" spans="1:14" x14ac:dyDescent="0.2">
      <c r="A7" s="1" t="s">
        <v>0</v>
      </c>
      <c r="B7" s="1"/>
      <c r="E7" s="16" t="s">
        <v>27</v>
      </c>
      <c r="F7" s="16"/>
      <c r="I7" s="4">
        <f>I6+$B$21</f>
        <v>0.5</v>
      </c>
      <c r="J7" s="6">
        <f t="shared" ref="J7:J26" si="0">($B$9+$B$12*I7)</f>
        <v>6</v>
      </c>
      <c r="K7" s="8">
        <f>J7*3.6</f>
        <v>21.6</v>
      </c>
      <c r="L7" s="10">
        <f t="shared" ref="L7:L26" si="1">$B$17</f>
        <v>41.67</v>
      </c>
      <c r="M7" s="12">
        <f t="shared" ref="M7:M26" si="2">$B$10+($B$9*I7)+($B$12*I7^2)/2</f>
        <v>1.5</v>
      </c>
      <c r="N7" s="14">
        <f>($B$18+$B$17*I7)</f>
        <v>20.835000000000001</v>
      </c>
    </row>
    <row r="8" spans="1:14" x14ac:dyDescent="0.2">
      <c r="A8" s="2" t="s">
        <v>1</v>
      </c>
      <c r="B8" s="2">
        <v>100</v>
      </c>
      <c r="C8" s="2" t="s">
        <v>16</v>
      </c>
      <c r="E8" s="16" t="s">
        <v>28</v>
      </c>
      <c r="F8" s="16" t="s">
        <v>29</v>
      </c>
      <c r="I8" s="4">
        <f t="shared" ref="I8:I26" si="3">I7+$B$21</f>
        <v>1</v>
      </c>
      <c r="J8" s="6">
        <f t="shared" si="0"/>
        <v>12</v>
      </c>
      <c r="K8" s="8">
        <f t="shared" ref="K8:K26" si="4">J8*3.6</f>
        <v>43.2</v>
      </c>
      <c r="L8" s="10">
        <f t="shared" si="1"/>
        <v>41.67</v>
      </c>
      <c r="M8" s="12">
        <f t="shared" si="2"/>
        <v>6</v>
      </c>
      <c r="N8" s="14">
        <f t="shared" ref="N8:N26" si="5">($B$18+$B$17*I8)</f>
        <v>41.67</v>
      </c>
    </row>
    <row r="9" spans="1:14" x14ac:dyDescent="0.2">
      <c r="A9" s="2" t="s">
        <v>9</v>
      </c>
      <c r="B9" s="2">
        <v>0</v>
      </c>
      <c r="C9" s="2" t="s">
        <v>3</v>
      </c>
      <c r="E9" s="16"/>
      <c r="F9" s="16"/>
      <c r="I9" s="4">
        <f t="shared" si="3"/>
        <v>1.5</v>
      </c>
      <c r="J9" s="6">
        <f t="shared" si="0"/>
        <v>18</v>
      </c>
      <c r="K9" s="8">
        <f t="shared" si="4"/>
        <v>64.8</v>
      </c>
      <c r="L9" s="10">
        <f t="shared" si="1"/>
        <v>41.67</v>
      </c>
      <c r="M9" s="12">
        <f t="shared" si="2"/>
        <v>13.5</v>
      </c>
      <c r="N9" s="14">
        <f t="shared" si="5"/>
        <v>62.505000000000003</v>
      </c>
    </row>
    <row r="10" spans="1:14" x14ac:dyDescent="0.2">
      <c r="A10" s="2" t="s">
        <v>8</v>
      </c>
      <c r="B10" s="2">
        <v>0</v>
      </c>
      <c r="C10" s="2" t="s">
        <v>5</v>
      </c>
      <c r="I10" s="4">
        <f t="shared" si="3"/>
        <v>2</v>
      </c>
      <c r="J10" s="6">
        <f t="shared" si="0"/>
        <v>24</v>
      </c>
      <c r="K10" s="8">
        <f t="shared" si="4"/>
        <v>86.4</v>
      </c>
      <c r="L10" s="10">
        <f t="shared" si="1"/>
        <v>41.67</v>
      </c>
      <c r="M10" s="12">
        <f t="shared" si="2"/>
        <v>24</v>
      </c>
      <c r="N10" s="14">
        <f t="shared" si="5"/>
        <v>83.34</v>
      </c>
    </row>
    <row r="11" spans="1:14" x14ac:dyDescent="0.2">
      <c r="A11" s="2" t="s">
        <v>6</v>
      </c>
      <c r="B11" s="2">
        <v>1300</v>
      </c>
      <c r="C11" s="2" t="s">
        <v>17</v>
      </c>
      <c r="I11" s="4">
        <f t="shared" si="3"/>
        <v>2.5</v>
      </c>
      <c r="J11" s="6">
        <f t="shared" si="0"/>
        <v>30</v>
      </c>
      <c r="K11" s="8">
        <f t="shared" si="4"/>
        <v>108</v>
      </c>
      <c r="L11" s="10">
        <f t="shared" si="1"/>
        <v>41.67</v>
      </c>
      <c r="M11" s="12">
        <f t="shared" si="2"/>
        <v>37.5</v>
      </c>
      <c r="N11" s="14">
        <f t="shared" si="5"/>
        <v>104.17500000000001</v>
      </c>
    </row>
    <row r="12" spans="1:14" x14ac:dyDescent="0.2">
      <c r="A12" s="2" t="s">
        <v>10</v>
      </c>
      <c r="B12" s="2">
        <v>12</v>
      </c>
      <c r="C12" s="2" t="s">
        <v>7</v>
      </c>
      <c r="E12" s="16" t="s">
        <v>30</v>
      </c>
      <c r="F12" s="16"/>
      <c r="G12" s="16"/>
      <c r="I12" s="4">
        <f t="shared" si="3"/>
        <v>3</v>
      </c>
      <c r="J12" s="6">
        <f t="shared" si="0"/>
        <v>36</v>
      </c>
      <c r="K12" s="8">
        <f t="shared" si="4"/>
        <v>129.6</v>
      </c>
      <c r="L12" s="10">
        <f t="shared" si="1"/>
        <v>41.67</v>
      </c>
      <c r="M12" s="12">
        <f t="shared" si="2"/>
        <v>54</v>
      </c>
      <c r="N12" s="14">
        <f t="shared" si="5"/>
        <v>125.01</v>
      </c>
    </row>
    <row r="13" spans="1:14" x14ac:dyDescent="0.2">
      <c r="E13" s="16"/>
      <c r="F13" s="16" t="s">
        <v>28</v>
      </c>
      <c r="G13" s="16" t="s">
        <v>29</v>
      </c>
      <c r="I13" s="4">
        <f t="shared" si="3"/>
        <v>3.5</v>
      </c>
      <c r="J13" s="6">
        <f t="shared" si="0"/>
        <v>42</v>
      </c>
      <c r="K13" s="8">
        <f t="shared" si="4"/>
        <v>151.20000000000002</v>
      </c>
      <c r="L13" s="10">
        <f t="shared" si="1"/>
        <v>41.67</v>
      </c>
      <c r="M13" s="12">
        <f t="shared" si="2"/>
        <v>73.5</v>
      </c>
      <c r="N13" s="14">
        <f t="shared" si="5"/>
        <v>145.845</v>
      </c>
    </row>
    <row r="14" spans="1:14" x14ac:dyDescent="0.2">
      <c r="E14" s="16" t="s">
        <v>32</v>
      </c>
      <c r="F14" s="16"/>
      <c r="G14" s="16"/>
      <c r="I14" s="4">
        <f t="shared" si="3"/>
        <v>4</v>
      </c>
      <c r="J14" s="6">
        <f t="shared" si="0"/>
        <v>48</v>
      </c>
      <c r="K14" s="8">
        <f t="shared" si="4"/>
        <v>172.8</v>
      </c>
      <c r="L14" s="10">
        <f t="shared" si="1"/>
        <v>41.67</v>
      </c>
      <c r="M14" s="12">
        <f t="shared" si="2"/>
        <v>96</v>
      </c>
      <c r="N14" s="14">
        <f t="shared" si="5"/>
        <v>166.68</v>
      </c>
    </row>
    <row r="15" spans="1:14" x14ac:dyDescent="0.2">
      <c r="A15" s="1" t="s">
        <v>11</v>
      </c>
      <c r="B15" s="1"/>
      <c r="E15" s="16" t="s">
        <v>31</v>
      </c>
      <c r="F15" s="16"/>
      <c r="G15" s="16"/>
      <c r="I15" s="4">
        <f t="shared" si="3"/>
        <v>4.5</v>
      </c>
      <c r="J15" s="6">
        <f t="shared" si="0"/>
        <v>54</v>
      </c>
      <c r="K15" s="8">
        <f t="shared" si="4"/>
        <v>194.4</v>
      </c>
      <c r="L15" s="10">
        <f t="shared" si="1"/>
        <v>41.67</v>
      </c>
      <c r="M15" s="12">
        <f t="shared" si="2"/>
        <v>121.5</v>
      </c>
      <c r="N15" s="14">
        <f t="shared" si="5"/>
        <v>187.51500000000001</v>
      </c>
    </row>
    <row r="16" spans="1:14" x14ac:dyDescent="0.2">
      <c r="A16" s="2" t="s">
        <v>2</v>
      </c>
      <c r="B16" s="2">
        <v>150</v>
      </c>
      <c r="C16" s="2" t="s">
        <v>12</v>
      </c>
      <c r="I16" s="4">
        <f t="shared" si="3"/>
        <v>5</v>
      </c>
      <c r="J16" s="6">
        <f t="shared" si="0"/>
        <v>60</v>
      </c>
      <c r="K16" s="8">
        <f t="shared" si="4"/>
        <v>216</v>
      </c>
      <c r="L16" s="10">
        <f t="shared" si="1"/>
        <v>41.67</v>
      </c>
      <c r="M16" s="12">
        <f t="shared" si="2"/>
        <v>150</v>
      </c>
      <c r="N16" s="14">
        <f t="shared" si="5"/>
        <v>208.35000000000002</v>
      </c>
    </row>
    <row r="17" spans="1:14" x14ac:dyDescent="0.2">
      <c r="A17" s="2" t="s">
        <v>2</v>
      </c>
      <c r="B17" s="2">
        <v>41.67</v>
      </c>
      <c r="C17" s="2" t="s">
        <v>3</v>
      </c>
      <c r="I17" s="4">
        <f t="shared" si="3"/>
        <v>5.5</v>
      </c>
      <c r="J17" s="6">
        <f t="shared" si="0"/>
        <v>66</v>
      </c>
      <c r="K17" s="8">
        <f t="shared" si="4"/>
        <v>237.6</v>
      </c>
      <c r="L17" s="10">
        <f t="shared" si="1"/>
        <v>41.67</v>
      </c>
      <c r="M17" s="12">
        <f t="shared" si="2"/>
        <v>181.5</v>
      </c>
      <c r="N17" s="14">
        <f t="shared" si="5"/>
        <v>229.185</v>
      </c>
    </row>
    <row r="18" spans="1:14" x14ac:dyDescent="0.2">
      <c r="A18" s="2" t="s">
        <v>4</v>
      </c>
      <c r="B18" s="2">
        <v>0</v>
      </c>
      <c r="C18" s="2" t="s">
        <v>3</v>
      </c>
      <c r="I18" s="4">
        <f t="shared" si="3"/>
        <v>6</v>
      </c>
      <c r="J18" s="6">
        <f t="shared" si="0"/>
        <v>72</v>
      </c>
      <c r="K18" s="8">
        <f t="shared" si="4"/>
        <v>259.2</v>
      </c>
      <c r="L18" s="10">
        <f t="shared" si="1"/>
        <v>41.67</v>
      </c>
      <c r="M18" s="12">
        <f t="shared" si="2"/>
        <v>216</v>
      </c>
      <c r="N18" s="14">
        <f t="shared" si="5"/>
        <v>250.02</v>
      </c>
    </row>
    <row r="19" spans="1:14" x14ac:dyDescent="0.2">
      <c r="I19" s="4">
        <f t="shared" si="3"/>
        <v>6.5</v>
      </c>
      <c r="J19" s="6">
        <f t="shared" si="0"/>
        <v>78</v>
      </c>
      <c r="K19" s="8">
        <f t="shared" si="4"/>
        <v>280.8</v>
      </c>
      <c r="L19" s="10">
        <f t="shared" si="1"/>
        <v>41.67</v>
      </c>
      <c r="M19" s="12">
        <f t="shared" si="2"/>
        <v>253.5</v>
      </c>
      <c r="N19" s="14">
        <f t="shared" si="5"/>
        <v>270.85500000000002</v>
      </c>
    </row>
    <row r="20" spans="1:14" x14ac:dyDescent="0.2">
      <c r="A20" s="2" t="s">
        <v>13</v>
      </c>
      <c r="B20" s="2">
        <v>0</v>
      </c>
      <c r="C20" s="2" t="s">
        <v>14</v>
      </c>
      <c r="I20" s="4">
        <f>I19+$B$21</f>
        <v>7</v>
      </c>
      <c r="J20" s="6">
        <f t="shared" si="0"/>
        <v>84</v>
      </c>
      <c r="K20" s="8">
        <f t="shared" si="4"/>
        <v>302.40000000000003</v>
      </c>
      <c r="L20" s="10">
        <f t="shared" si="1"/>
        <v>41.67</v>
      </c>
      <c r="M20" s="12">
        <f t="shared" si="2"/>
        <v>294</v>
      </c>
      <c r="N20" s="14">
        <f t="shared" si="5"/>
        <v>291.69</v>
      </c>
    </row>
    <row r="21" spans="1:14" x14ac:dyDescent="0.2">
      <c r="A21" s="2" t="s">
        <v>15</v>
      </c>
      <c r="B21" s="2">
        <v>0.5</v>
      </c>
      <c r="C21" s="2" t="s">
        <v>14</v>
      </c>
      <c r="I21" s="4">
        <f t="shared" si="3"/>
        <v>7.5</v>
      </c>
      <c r="J21" s="6">
        <f>($B$9+$B$12*I21)</f>
        <v>90</v>
      </c>
      <c r="K21" s="8">
        <f t="shared" si="4"/>
        <v>324</v>
      </c>
      <c r="L21" s="10">
        <f t="shared" si="1"/>
        <v>41.67</v>
      </c>
      <c r="M21" s="12">
        <f t="shared" si="2"/>
        <v>337.5</v>
      </c>
      <c r="N21" s="14">
        <f t="shared" si="5"/>
        <v>312.52500000000003</v>
      </c>
    </row>
    <row r="22" spans="1:14" x14ac:dyDescent="0.2">
      <c r="I22" s="4">
        <f t="shared" si="3"/>
        <v>8</v>
      </c>
      <c r="J22" s="6">
        <f t="shared" si="0"/>
        <v>96</v>
      </c>
      <c r="K22" s="8">
        <f t="shared" si="4"/>
        <v>345.6</v>
      </c>
      <c r="L22" s="10">
        <f t="shared" si="1"/>
        <v>41.67</v>
      </c>
      <c r="M22" s="12">
        <f t="shared" si="2"/>
        <v>384</v>
      </c>
      <c r="N22" s="14">
        <f t="shared" si="5"/>
        <v>333.36</v>
      </c>
    </row>
    <row r="23" spans="1:14" x14ac:dyDescent="0.2">
      <c r="I23" s="4">
        <f t="shared" si="3"/>
        <v>8.5</v>
      </c>
      <c r="J23" s="6">
        <f t="shared" si="0"/>
        <v>102</v>
      </c>
      <c r="K23" s="8">
        <f t="shared" si="4"/>
        <v>367.2</v>
      </c>
      <c r="L23" s="10">
        <f t="shared" si="1"/>
        <v>41.67</v>
      </c>
      <c r="M23" s="12">
        <f t="shared" si="2"/>
        <v>433.5</v>
      </c>
      <c r="N23" s="14">
        <f t="shared" si="5"/>
        <v>354.19499999999999</v>
      </c>
    </row>
    <row r="24" spans="1:14" x14ac:dyDescent="0.2">
      <c r="I24" s="4">
        <f t="shared" si="3"/>
        <v>9</v>
      </c>
      <c r="J24" s="6">
        <f t="shared" si="0"/>
        <v>108</v>
      </c>
      <c r="K24" s="8">
        <f t="shared" si="4"/>
        <v>388.8</v>
      </c>
      <c r="L24" s="10">
        <f t="shared" si="1"/>
        <v>41.67</v>
      </c>
      <c r="M24" s="12">
        <f t="shared" si="2"/>
        <v>486</v>
      </c>
      <c r="N24" s="14">
        <f t="shared" si="5"/>
        <v>375.03000000000003</v>
      </c>
    </row>
    <row r="25" spans="1:14" x14ac:dyDescent="0.2">
      <c r="I25" s="4">
        <f t="shared" si="3"/>
        <v>9.5</v>
      </c>
      <c r="J25" s="6">
        <f t="shared" si="0"/>
        <v>114</v>
      </c>
      <c r="K25" s="8">
        <f t="shared" si="4"/>
        <v>410.40000000000003</v>
      </c>
      <c r="L25" s="10">
        <f t="shared" si="1"/>
        <v>41.67</v>
      </c>
      <c r="M25" s="12">
        <f t="shared" si="2"/>
        <v>541.5</v>
      </c>
      <c r="N25" s="14">
        <f t="shared" si="5"/>
        <v>395.86500000000001</v>
      </c>
    </row>
    <row r="26" spans="1:14" x14ac:dyDescent="0.2">
      <c r="I26" s="4">
        <f t="shared" si="3"/>
        <v>10</v>
      </c>
      <c r="J26" s="6">
        <f t="shared" si="0"/>
        <v>120</v>
      </c>
      <c r="K26" s="8">
        <f t="shared" si="4"/>
        <v>432</v>
      </c>
      <c r="L26" s="10">
        <f t="shared" si="1"/>
        <v>41.67</v>
      </c>
      <c r="M26" s="12">
        <f t="shared" si="2"/>
        <v>600</v>
      </c>
      <c r="N26" s="14">
        <f t="shared" si="5"/>
        <v>416.70000000000005</v>
      </c>
    </row>
  </sheetData>
  <phoneticPr fontId="1" type="noConversion"/>
  <pageMargins left="0.7" right="0.7" top="0.75" bottom="0.75" header="0.3" footer="0.3"/>
  <pageSetup paperSize="9" orientation="portrait" horizontalDpi="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Armando14 Fiore</dc:creator>
  <cp:lastModifiedBy>Microsoft Office User</cp:lastModifiedBy>
  <dcterms:created xsi:type="dcterms:W3CDTF">2024-09-30T13:18:56Z</dcterms:created>
  <dcterms:modified xsi:type="dcterms:W3CDTF">2024-09-30T16:32:10Z</dcterms:modified>
</cp:coreProperties>
</file>