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UNNO 09\Desktop\"/>
    </mc:Choice>
  </mc:AlternateContent>
  <xr:revisionPtr revIDLastSave="0" documentId="8_{C6172191-ED82-4B9E-A584-5355DEF0D88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L6" i="1" s="1"/>
  <c r="B15" i="1"/>
  <c r="K26" i="1" l="1"/>
  <c r="K18" i="1"/>
  <c r="K10" i="1"/>
  <c r="K20" i="1"/>
  <c r="K6" i="1"/>
  <c r="K11" i="1"/>
  <c r="K25" i="1"/>
  <c r="K9" i="1"/>
  <c r="I7" i="1"/>
  <c r="M7" i="1" s="1"/>
  <c r="J6" i="1"/>
  <c r="K24" i="1"/>
  <c r="K16" i="1"/>
  <c r="K8" i="1"/>
  <c r="K17" i="1"/>
  <c r="M6" i="1"/>
  <c r="K23" i="1"/>
  <c r="K15" i="1"/>
  <c r="K7" i="1"/>
  <c r="K12" i="1"/>
  <c r="K19" i="1"/>
  <c r="K22" i="1"/>
  <c r="K14" i="1"/>
  <c r="K21" i="1"/>
  <c r="K13" i="1"/>
  <c r="J7" i="1" l="1"/>
  <c r="I8" i="1"/>
  <c r="L7" i="1"/>
  <c r="J8" i="1" l="1"/>
  <c r="I9" i="1"/>
  <c r="L8" i="1"/>
  <c r="M8" i="1"/>
  <c r="J9" i="1" l="1"/>
  <c r="I10" i="1"/>
  <c r="L9" i="1"/>
  <c r="M9" i="1"/>
  <c r="L10" i="1" l="1"/>
  <c r="J10" i="1"/>
  <c r="I11" i="1"/>
  <c r="M10" i="1"/>
  <c r="I12" i="1" l="1"/>
  <c r="L11" i="1"/>
  <c r="J11" i="1"/>
  <c r="M11" i="1"/>
  <c r="I13" i="1" l="1"/>
  <c r="L12" i="1"/>
  <c r="J12" i="1"/>
  <c r="M12" i="1"/>
  <c r="I14" i="1" l="1"/>
  <c r="L13" i="1"/>
  <c r="J13" i="1"/>
  <c r="M13" i="1"/>
  <c r="I15" i="1" l="1"/>
  <c r="J14" i="1"/>
  <c r="L14" i="1"/>
  <c r="M14" i="1"/>
  <c r="I16" i="1" l="1"/>
  <c r="J15" i="1"/>
  <c r="L15" i="1"/>
  <c r="M15" i="1"/>
  <c r="I17" i="1" l="1"/>
  <c r="J16" i="1"/>
  <c r="L16" i="1"/>
  <c r="M16" i="1"/>
  <c r="I18" i="1" l="1"/>
  <c r="J17" i="1"/>
  <c r="L17" i="1"/>
  <c r="M17" i="1"/>
  <c r="I19" i="1" l="1"/>
  <c r="L18" i="1"/>
  <c r="J18" i="1"/>
  <c r="M18" i="1"/>
  <c r="I20" i="1" l="1"/>
  <c r="L19" i="1"/>
  <c r="J19" i="1"/>
  <c r="M19" i="1"/>
  <c r="I21" i="1" l="1"/>
  <c r="L20" i="1"/>
  <c r="J20" i="1"/>
  <c r="M20" i="1"/>
  <c r="I22" i="1" l="1"/>
  <c r="L21" i="1"/>
  <c r="J21" i="1"/>
  <c r="M21" i="1"/>
  <c r="I23" i="1" l="1"/>
  <c r="L22" i="1"/>
  <c r="J22" i="1"/>
  <c r="M22" i="1"/>
  <c r="J23" i="1" l="1"/>
  <c r="L23" i="1"/>
  <c r="I24" i="1"/>
  <c r="M23" i="1"/>
  <c r="J24" i="1" l="1"/>
  <c r="I25" i="1"/>
  <c r="L24" i="1"/>
  <c r="M24" i="1"/>
  <c r="I26" i="1" l="1"/>
  <c r="J25" i="1"/>
  <c r="L25" i="1"/>
  <c r="M25" i="1"/>
  <c r="L26" i="1" l="1"/>
  <c r="J26" i="1"/>
  <c r="M26" i="1"/>
</calcChain>
</file>

<file path=xl/sharedStrings.xml><?xml version="1.0" encoding="utf-8"?>
<sst xmlns="http://schemas.openxmlformats.org/spreadsheetml/2006/main" count="28" uniqueCount="22">
  <si>
    <t>DATI AUTO A</t>
  </si>
  <si>
    <t>Velocità iniziale auto A</t>
  </si>
  <si>
    <t>Posizione iniziale auto A</t>
  </si>
  <si>
    <t>Accelerazione auto A</t>
  </si>
  <si>
    <t>m/s</t>
  </si>
  <si>
    <t>m</t>
  </si>
  <si>
    <t>m/s^2</t>
  </si>
  <si>
    <t>DATI AUTO B</t>
  </si>
  <si>
    <t>Velocità iniziale auto B</t>
  </si>
  <si>
    <t>Posizione iniziale auto B</t>
  </si>
  <si>
    <t>Km/h</t>
  </si>
  <si>
    <t>Tempo iniziale</t>
  </si>
  <si>
    <t>Passo</t>
  </si>
  <si>
    <t>s</t>
  </si>
  <si>
    <r>
      <t xml:space="preserve">        </t>
    </r>
    <r>
      <rPr>
        <b/>
        <sz val="11"/>
        <color theme="1"/>
        <rFont val="Calibri"/>
        <family val="2"/>
        <scheme val="minor"/>
      </rPr>
      <t xml:space="preserve"> t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</si>
  <si>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Va</t>
    </r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</si>
  <si>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(s)</t>
    </r>
  </si>
  <si>
    <t xml:space="preserve">    (m/s)</t>
  </si>
  <si>
    <r>
      <t xml:space="preserve">       </t>
    </r>
    <r>
      <rPr>
        <b/>
        <sz val="11"/>
        <color theme="1"/>
        <rFont val="Calibri"/>
        <family val="2"/>
        <scheme val="minor"/>
      </rPr>
      <t>Vb</t>
    </r>
  </si>
  <si>
    <r>
      <t xml:space="preserve">       </t>
    </r>
    <r>
      <rPr>
        <b/>
        <sz val="11"/>
        <color theme="1"/>
        <rFont val="Calibri"/>
        <family val="2"/>
        <scheme val="minor"/>
      </rPr>
      <t>Sa</t>
    </r>
  </si>
  <si>
    <t xml:space="preserve">      (m)</t>
  </si>
  <si>
    <r>
      <t xml:space="preserve">      </t>
    </r>
    <r>
      <rPr>
        <b/>
        <sz val="11"/>
        <color theme="1"/>
        <rFont val="Calibri"/>
        <family val="2"/>
        <scheme val="minor"/>
      </rPr>
      <t xml:space="preserve"> Sb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</si>
</sst>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4" fillId="4" borderId="0" xfId="0" applyFont="1" applyFill="1"/>
    <xf numFmtId="0" fontId="3" fillId="5" borderId="0" xfId="0" applyFont="1" applyFill="1"/>
    <xf numFmtId="0" fontId="0" fillId="5" borderId="0" xfId="0" applyFill="1"/>
    <xf numFmtId="0" fontId="4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164" fontId="0" fillId="7" borderId="0" xfId="1" applyFont="1" applyFill="1"/>
    <xf numFmtId="164" fontId="0" fillId="2" borderId="0" xfId="1" applyFont="1" applyFill="1" applyAlignment="1"/>
    <xf numFmtId="164" fontId="0" fillId="2" borderId="0" xfId="1" applyFont="1" applyFill="1"/>
    <xf numFmtId="0" fontId="0" fillId="8" borderId="0" xfId="0" applyFill="1"/>
    <xf numFmtId="164" fontId="0" fillId="8" borderId="0" xfId="1" applyFont="1" applyFill="1"/>
    <xf numFmtId="0" fontId="0" fillId="9" borderId="0" xfId="0" applyFill="1"/>
    <xf numFmtId="164" fontId="0" fillId="9" borderId="0" xfId="1" applyFont="1" applyFill="1"/>
    <xf numFmtId="0" fontId="0" fillId="10" borderId="0" xfId="0" applyFill="1"/>
    <xf numFmtId="164" fontId="0" fillId="10" borderId="0" xfId="1" applyFont="1" applyFill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909536307961506"/>
          <c:y val="0.15319444444444447"/>
          <c:w val="0.83601574803149603"/>
          <c:h val="0.72088764946048411"/>
        </c:manualLayout>
      </c:layout>
      <c:scatterChart>
        <c:scatterStyle val="lineMarker"/>
        <c:varyColors val="0"/>
        <c:ser>
          <c:idx val="1"/>
          <c:order val="0"/>
          <c:tx>
            <c:v>auto a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Foglio1!$I$7:$I$26</c:f>
              <c:numCache>
                <c:formatCode>_-* #,##0.00\ _€_-;\-* #,##0.00\ _€_-;_-* "-"??\ _€_-;_-@_-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Foglio1!$J$7:$J$26</c:f>
              <c:numCache>
                <c:formatCode>_-* #,##0.00\ _€_-;\-* #,##0.00\ _€_-;_-* "-"??\ _€_-;_-@_-</c:formatCode>
                <c:ptCount val="2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  <c:pt idx="10">
                  <c:v>66</c:v>
                </c:pt>
                <c:pt idx="11">
                  <c:v>72</c:v>
                </c:pt>
                <c:pt idx="12">
                  <c:v>78</c:v>
                </c:pt>
                <c:pt idx="13">
                  <c:v>84</c:v>
                </c:pt>
                <c:pt idx="14">
                  <c:v>90</c:v>
                </c:pt>
                <c:pt idx="15">
                  <c:v>96</c:v>
                </c:pt>
                <c:pt idx="16">
                  <c:v>102</c:v>
                </c:pt>
                <c:pt idx="17">
                  <c:v>108</c:v>
                </c:pt>
                <c:pt idx="18">
                  <c:v>114</c:v>
                </c:pt>
                <c:pt idx="19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C-4C0E-B4EA-225A88D463F3}"/>
            </c:ext>
          </c:extLst>
        </c:ser>
        <c:ser>
          <c:idx val="2"/>
          <c:order val="1"/>
          <c:tx>
            <c:v>auto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Foglio1!$I$7:$I$26</c:f>
              <c:numCache>
                <c:formatCode>_-* #,##0.00\ _€_-;\-* #,##0.00\ _€_-;_-* "-"??\ _€_-;_-@_-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Foglio1!$K$7:$K$26</c:f>
              <c:numCache>
                <c:formatCode>_-* #,##0.00\ _€_-;\-* #,##0.00\ _€_-;_-* "-"??\ _€_-;_-@_-</c:formatCode>
                <c:ptCount val="20"/>
                <c:pt idx="0">
                  <c:v>41.666666666666664</c:v>
                </c:pt>
                <c:pt idx="1">
                  <c:v>41.666666666666664</c:v>
                </c:pt>
                <c:pt idx="2">
                  <c:v>41.666666666666664</c:v>
                </c:pt>
                <c:pt idx="3">
                  <c:v>41.666666666666664</c:v>
                </c:pt>
                <c:pt idx="4">
                  <c:v>41.666666666666664</c:v>
                </c:pt>
                <c:pt idx="5">
                  <c:v>41.666666666666664</c:v>
                </c:pt>
                <c:pt idx="6">
                  <c:v>41.666666666666664</c:v>
                </c:pt>
                <c:pt idx="7">
                  <c:v>41.666666666666664</c:v>
                </c:pt>
                <c:pt idx="8">
                  <c:v>41.666666666666664</c:v>
                </c:pt>
                <c:pt idx="9">
                  <c:v>41.666666666666664</c:v>
                </c:pt>
                <c:pt idx="10">
                  <c:v>41.666666666666664</c:v>
                </c:pt>
                <c:pt idx="11">
                  <c:v>41.666666666666664</c:v>
                </c:pt>
                <c:pt idx="12">
                  <c:v>41.666666666666664</c:v>
                </c:pt>
                <c:pt idx="13">
                  <c:v>41.666666666666664</c:v>
                </c:pt>
                <c:pt idx="14">
                  <c:v>41.666666666666664</c:v>
                </c:pt>
                <c:pt idx="15">
                  <c:v>41.666666666666664</c:v>
                </c:pt>
                <c:pt idx="16">
                  <c:v>41.666666666666664</c:v>
                </c:pt>
                <c:pt idx="17">
                  <c:v>41.666666666666664</c:v>
                </c:pt>
                <c:pt idx="18">
                  <c:v>41.666666666666664</c:v>
                </c:pt>
                <c:pt idx="19">
                  <c:v>41.666666666666664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3C-4C0E-B4EA-225A88D4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5007136"/>
        <c:axId val="1565003328"/>
      </c:scatterChart>
      <c:valAx>
        <c:axId val="15650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003328"/>
        <c:crosses val="autoZero"/>
        <c:crossBetween val="midCat"/>
      </c:valAx>
      <c:valAx>
        <c:axId val="15650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00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27</xdr:row>
      <xdr:rowOff>23812</xdr:rowOff>
    </xdr:from>
    <xdr:to>
      <xdr:col>9</xdr:col>
      <xdr:colOff>542925</xdr:colOff>
      <xdr:row>42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6"/>
  <sheetViews>
    <sheetView tabSelected="1" topLeftCell="A4" workbookViewId="0">
      <selection activeCell="M4" sqref="M4:M26"/>
    </sheetView>
  </sheetViews>
  <sheetFormatPr defaultRowHeight="15" x14ac:dyDescent="0.25"/>
  <cols>
    <col min="1" max="1" width="19.5703125" customWidth="1"/>
    <col min="9" max="9" width="9.28515625" bestFit="1" customWidth="1"/>
    <col min="10" max="10" width="9.42578125" bestFit="1" customWidth="1"/>
    <col min="11" max="11" width="9.28515625" bestFit="1" customWidth="1"/>
    <col min="12" max="13" width="9.42578125" bestFit="1" customWidth="1"/>
  </cols>
  <sheetData>
    <row r="4" spans="1:13" x14ac:dyDescent="0.25">
      <c r="I4" s="11" t="s">
        <v>14</v>
      </c>
      <c r="J4" s="1" t="s">
        <v>15</v>
      </c>
      <c r="K4" s="15" t="s">
        <v>18</v>
      </c>
      <c r="L4" s="17" t="s">
        <v>19</v>
      </c>
      <c r="M4" s="19" t="s">
        <v>21</v>
      </c>
    </row>
    <row r="5" spans="1:13" x14ac:dyDescent="0.25">
      <c r="I5" s="11" t="s">
        <v>16</v>
      </c>
      <c r="J5" s="1" t="s">
        <v>17</v>
      </c>
      <c r="K5" s="15" t="s">
        <v>17</v>
      </c>
      <c r="L5" s="17" t="s">
        <v>20</v>
      </c>
      <c r="M5" s="19" t="s">
        <v>20</v>
      </c>
    </row>
    <row r="6" spans="1:13" x14ac:dyDescent="0.25">
      <c r="I6" s="12">
        <f>B18</f>
        <v>0</v>
      </c>
      <c r="J6" s="13">
        <f>($B$8+$B$10*I6)</f>
        <v>0</v>
      </c>
      <c r="K6" s="16">
        <f>$B$15</f>
        <v>41.666666666666664</v>
      </c>
      <c r="L6" s="18">
        <f>$B$9+($B$8*I6)+($B$10*I6^2)/2</f>
        <v>0</v>
      </c>
      <c r="M6" s="20">
        <f>$B$16+$B$15*I6</f>
        <v>0</v>
      </c>
    </row>
    <row r="7" spans="1:13" ht="15.75" x14ac:dyDescent="0.25">
      <c r="A7" s="3" t="s">
        <v>0</v>
      </c>
      <c r="B7" s="4"/>
      <c r="C7" s="4"/>
      <c r="I7" s="12">
        <f>I6+$B$19</f>
        <v>0.5</v>
      </c>
      <c r="J7" s="14">
        <f t="shared" ref="J7:J26" si="0">($B$8+$B$10*I7)</f>
        <v>6</v>
      </c>
      <c r="K7" s="16">
        <f t="shared" ref="K7:K26" si="1">$B$15</f>
        <v>41.666666666666664</v>
      </c>
      <c r="L7" s="18">
        <f t="shared" ref="L7:L26" si="2">$B$9+($B$8*I7)+($B$10*I7^2)/2</f>
        <v>1.5</v>
      </c>
      <c r="M7" s="20">
        <f t="shared" ref="M7:M26" si="3">$B$16+$B$15*I7</f>
        <v>20.833333333333332</v>
      </c>
    </row>
    <row r="8" spans="1:13" x14ac:dyDescent="0.25">
      <c r="A8" s="5" t="s">
        <v>1</v>
      </c>
      <c r="B8" s="4">
        <v>0</v>
      </c>
      <c r="C8" s="4" t="s">
        <v>4</v>
      </c>
      <c r="I8" s="12">
        <f t="shared" ref="I8:I23" si="4">I7+$B$19</f>
        <v>1</v>
      </c>
      <c r="J8" s="14">
        <f t="shared" si="0"/>
        <v>12</v>
      </c>
      <c r="K8" s="16">
        <f t="shared" si="1"/>
        <v>41.666666666666664</v>
      </c>
      <c r="L8" s="18">
        <f t="shared" si="2"/>
        <v>6</v>
      </c>
      <c r="M8" s="20">
        <f t="shared" si="3"/>
        <v>41.666666666666664</v>
      </c>
    </row>
    <row r="9" spans="1:13" x14ac:dyDescent="0.25">
      <c r="A9" s="5" t="s">
        <v>2</v>
      </c>
      <c r="B9" s="4">
        <v>0</v>
      </c>
      <c r="C9" s="4" t="s">
        <v>5</v>
      </c>
      <c r="I9" s="12">
        <f t="shared" si="4"/>
        <v>1.5</v>
      </c>
      <c r="J9" s="14">
        <f t="shared" si="0"/>
        <v>18</v>
      </c>
      <c r="K9" s="16">
        <f t="shared" si="1"/>
        <v>41.666666666666664</v>
      </c>
      <c r="L9" s="18">
        <f t="shared" si="2"/>
        <v>13.5</v>
      </c>
      <c r="M9" s="20">
        <f t="shared" si="3"/>
        <v>62.5</v>
      </c>
    </row>
    <row r="10" spans="1:13" x14ac:dyDescent="0.25">
      <c r="A10" s="5" t="s">
        <v>3</v>
      </c>
      <c r="B10" s="4">
        <v>12</v>
      </c>
      <c r="C10" s="4" t="s">
        <v>6</v>
      </c>
      <c r="I10" s="12">
        <f t="shared" si="4"/>
        <v>2</v>
      </c>
      <c r="J10" s="14">
        <f t="shared" si="0"/>
        <v>24</v>
      </c>
      <c r="K10" s="16">
        <f t="shared" si="1"/>
        <v>41.666666666666664</v>
      </c>
      <c r="L10" s="18">
        <f t="shared" si="2"/>
        <v>24</v>
      </c>
      <c r="M10" s="20">
        <f t="shared" si="3"/>
        <v>83.333333333333329</v>
      </c>
    </row>
    <row r="11" spans="1:13" x14ac:dyDescent="0.25">
      <c r="I11" s="12">
        <f t="shared" si="4"/>
        <v>2.5</v>
      </c>
      <c r="J11" s="14">
        <f t="shared" si="0"/>
        <v>30</v>
      </c>
      <c r="K11" s="16">
        <f t="shared" si="1"/>
        <v>41.666666666666664</v>
      </c>
      <c r="L11" s="18">
        <f t="shared" si="2"/>
        <v>37.5</v>
      </c>
      <c r="M11" s="20">
        <f t="shared" si="3"/>
        <v>104.16666666666666</v>
      </c>
    </row>
    <row r="12" spans="1:13" x14ac:dyDescent="0.25">
      <c r="I12" s="12">
        <f t="shared" si="4"/>
        <v>3</v>
      </c>
      <c r="J12" s="14">
        <f t="shared" si="0"/>
        <v>36</v>
      </c>
      <c r="K12" s="16">
        <f t="shared" si="1"/>
        <v>41.666666666666664</v>
      </c>
      <c r="L12" s="18">
        <f t="shared" si="2"/>
        <v>54</v>
      </c>
      <c r="M12" s="20">
        <f t="shared" si="3"/>
        <v>125</v>
      </c>
    </row>
    <row r="13" spans="1:13" ht="15.75" x14ac:dyDescent="0.25">
      <c r="A13" s="6" t="s">
        <v>7</v>
      </c>
      <c r="B13" s="7"/>
      <c r="C13" s="7"/>
      <c r="I13" s="12">
        <f t="shared" si="4"/>
        <v>3.5</v>
      </c>
      <c r="J13" s="14">
        <f t="shared" si="0"/>
        <v>42</v>
      </c>
      <c r="K13" s="16">
        <f t="shared" si="1"/>
        <v>41.666666666666664</v>
      </c>
      <c r="L13" s="18">
        <f t="shared" si="2"/>
        <v>73.5</v>
      </c>
      <c r="M13" s="20">
        <f t="shared" si="3"/>
        <v>145.83333333333331</v>
      </c>
    </row>
    <row r="14" spans="1:13" x14ac:dyDescent="0.25">
      <c r="A14" s="8" t="s">
        <v>8</v>
      </c>
      <c r="B14" s="7">
        <v>150</v>
      </c>
      <c r="C14" s="7" t="s">
        <v>10</v>
      </c>
      <c r="I14" s="12">
        <f t="shared" si="4"/>
        <v>4</v>
      </c>
      <c r="J14" s="14">
        <f t="shared" si="0"/>
        <v>48</v>
      </c>
      <c r="K14" s="16">
        <f t="shared" si="1"/>
        <v>41.666666666666664</v>
      </c>
      <c r="L14" s="18">
        <f t="shared" si="2"/>
        <v>96</v>
      </c>
      <c r="M14" s="20">
        <f t="shared" si="3"/>
        <v>166.66666666666666</v>
      </c>
    </row>
    <row r="15" spans="1:13" x14ac:dyDescent="0.25">
      <c r="A15" s="8" t="s">
        <v>8</v>
      </c>
      <c r="B15" s="7">
        <f>B14/3.6</f>
        <v>41.666666666666664</v>
      </c>
      <c r="C15" s="7" t="s">
        <v>4</v>
      </c>
      <c r="I15" s="12">
        <f t="shared" si="4"/>
        <v>4.5</v>
      </c>
      <c r="J15" s="14">
        <f t="shared" si="0"/>
        <v>54</v>
      </c>
      <c r="K15" s="16">
        <f t="shared" si="1"/>
        <v>41.666666666666664</v>
      </c>
      <c r="L15" s="18">
        <f t="shared" si="2"/>
        <v>121.5</v>
      </c>
      <c r="M15" s="20">
        <f t="shared" si="3"/>
        <v>187.5</v>
      </c>
    </row>
    <row r="16" spans="1:13" x14ac:dyDescent="0.25">
      <c r="A16" s="8" t="s">
        <v>9</v>
      </c>
      <c r="B16" s="7">
        <v>0</v>
      </c>
      <c r="C16" s="7" t="s">
        <v>5</v>
      </c>
      <c r="I16" s="12">
        <f t="shared" si="4"/>
        <v>5</v>
      </c>
      <c r="J16" s="14">
        <f t="shared" si="0"/>
        <v>60</v>
      </c>
      <c r="K16" s="16">
        <f t="shared" si="1"/>
        <v>41.666666666666664</v>
      </c>
      <c r="L16" s="18">
        <f t="shared" si="2"/>
        <v>150</v>
      </c>
      <c r="M16" s="20">
        <f t="shared" si="3"/>
        <v>208.33333333333331</v>
      </c>
    </row>
    <row r="17" spans="1:13" x14ac:dyDescent="0.25">
      <c r="I17" s="12">
        <f t="shared" si="4"/>
        <v>5.5</v>
      </c>
      <c r="J17" s="14">
        <f t="shared" si="0"/>
        <v>66</v>
      </c>
      <c r="K17" s="16">
        <f t="shared" si="1"/>
        <v>41.666666666666664</v>
      </c>
      <c r="L17" s="18">
        <f t="shared" si="2"/>
        <v>181.5</v>
      </c>
      <c r="M17" s="20">
        <f t="shared" si="3"/>
        <v>229.16666666666666</v>
      </c>
    </row>
    <row r="18" spans="1:13" x14ac:dyDescent="0.25">
      <c r="A18" s="9" t="s">
        <v>11</v>
      </c>
      <c r="B18" s="10">
        <v>0</v>
      </c>
      <c r="C18" s="10" t="s">
        <v>13</v>
      </c>
      <c r="I18" s="12">
        <f t="shared" si="4"/>
        <v>6</v>
      </c>
      <c r="J18" s="14">
        <f t="shared" si="0"/>
        <v>72</v>
      </c>
      <c r="K18" s="16">
        <f t="shared" si="1"/>
        <v>41.666666666666664</v>
      </c>
      <c r="L18" s="18">
        <f t="shared" si="2"/>
        <v>216</v>
      </c>
      <c r="M18" s="20">
        <f t="shared" si="3"/>
        <v>250</v>
      </c>
    </row>
    <row r="19" spans="1:13" x14ac:dyDescent="0.25">
      <c r="A19" s="9" t="s">
        <v>12</v>
      </c>
      <c r="B19" s="10">
        <v>0.5</v>
      </c>
      <c r="C19" s="10" t="s">
        <v>13</v>
      </c>
      <c r="I19" s="12">
        <f t="shared" si="4"/>
        <v>6.5</v>
      </c>
      <c r="J19" s="14">
        <f t="shared" si="0"/>
        <v>78</v>
      </c>
      <c r="K19" s="16">
        <f t="shared" si="1"/>
        <v>41.666666666666664</v>
      </c>
      <c r="L19" s="18">
        <f t="shared" si="2"/>
        <v>253.5</v>
      </c>
      <c r="M19" s="20">
        <f t="shared" si="3"/>
        <v>270.83333333333331</v>
      </c>
    </row>
    <row r="20" spans="1:13" x14ac:dyDescent="0.25">
      <c r="I20" s="12">
        <f t="shared" si="4"/>
        <v>7</v>
      </c>
      <c r="J20" s="14">
        <f t="shared" si="0"/>
        <v>84</v>
      </c>
      <c r="K20" s="16">
        <f t="shared" si="1"/>
        <v>41.666666666666664</v>
      </c>
      <c r="L20" s="18">
        <f t="shared" si="2"/>
        <v>294</v>
      </c>
      <c r="M20" s="20">
        <f t="shared" si="3"/>
        <v>291.66666666666663</v>
      </c>
    </row>
    <row r="21" spans="1:13" x14ac:dyDescent="0.25">
      <c r="I21" s="12">
        <f>I20+$B$19</f>
        <v>7.5</v>
      </c>
      <c r="J21" s="14">
        <f t="shared" si="0"/>
        <v>90</v>
      </c>
      <c r="K21" s="16">
        <f t="shared" si="1"/>
        <v>41.666666666666664</v>
      </c>
      <c r="L21" s="18">
        <f t="shared" si="2"/>
        <v>337.5</v>
      </c>
      <c r="M21" s="20">
        <f t="shared" si="3"/>
        <v>312.5</v>
      </c>
    </row>
    <row r="22" spans="1:13" x14ac:dyDescent="0.25">
      <c r="I22" s="12">
        <f t="shared" si="4"/>
        <v>8</v>
      </c>
      <c r="J22" s="14">
        <f t="shared" si="0"/>
        <v>96</v>
      </c>
      <c r="K22" s="16">
        <f t="shared" si="1"/>
        <v>41.666666666666664</v>
      </c>
      <c r="L22" s="18">
        <f t="shared" si="2"/>
        <v>384</v>
      </c>
      <c r="M22" s="20">
        <f t="shared" si="3"/>
        <v>333.33333333333331</v>
      </c>
    </row>
    <row r="23" spans="1:13" x14ac:dyDescent="0.25">
      <c r="E23" s="2"/>
      <c r="I23" s="12">
        <f t="shared" si="4"/>
        <v>8.5</v>
      </c>
      <c r="J23" s="14">
        <f t="shared" si="0"/>
        <v>102</v>
      </c>
      <c r="K23" s="16">
        <f t="shared" si="1"/>
        <v>41.666666666666664</v>
      </c>
      <c r="L23" s="18">
        <f t="shared" si="2"/>
        <v>433.5</v>
      </c>
      <c r="M23" s="20">
        <f t="shared" si="3"/>
        <v>354.16666666666663</v>
      </c>
    </row>
    <row r="24" spans="1:13" x14ac:dyDescent="0.25">
      <c r="I24" s="12">
        <f>I23+$B$19</f>
        <v>9</v>
      </c>
      <c r="J24" s="14">
        <f t="shared" si="0"/>
        <v>108</v>
      </c>
      <c r="K24" s="16">
        <f t="shared" si="1"/>
        <v>41.666666666666664</v>
      </c>
      <c r="L24" s="18">
        <f t="shared" si="2"/>
        <v>486</v>
      </c>
      <c r="M24" s="20">
        <f t="shared" si="3"/>
        <v>375</v>
      </c>
    </row>
    <row r="25" spans="1:13" x14ac:dyDescent="0.25">
      <c r="I25" s="12">
        <f>I24+$B$19</f>
        <v>9.5</v>
      </c>
      <c r="J25" s="14">
        <f t="shared" si="0"/>
        <v>114</v>
      </c>
      <c r="K25" s="16">
        <f t="shared" si="1"/>
        <v>41.666666666666664</v>
      </c>
      <c r="L25" s="18">
        <f t="shared" si="2"/>
        <v>541.5</v>
      </c>
      <c r="M25" s="20">
        <f t="shared" si="3"/>
        <v>395.83333333333331</v>
      </c>
    </row>
    <row r="26" spans="1:13" x14ac:dyDescent="0.25">
      <c r="I26" s="12">
        <f t="shared" ref="I26" si="5">I25+$B$19</f>
        <v>10</v>
      </c>
      <c r="J26" s="14">
        <f t="shared" si="0"/>
        <v>120</v>
      </c>
      <c r="K26" s="16">
        <f t="shared" si="1"/>
        <v>41.666666666666664</v>
      </c>
      <c r="L26" s="18">
        <f t="shared" si="2"/>
        <v>600</v>
      </c>
      <c r="M26" s="20">
        <f t="shared" si="3"/>
        <v>416.66666666666663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ALUNNO 09</cp:lastModifiedBy>
  <dcterms:created xsi:type="dcterms:W3CDTF">2024-09-30T14:16:02Z</dcterms:created>
  <dcterms:modified xsi:type="dcterms:W3CDTF">2024-10-02T09:32:10Z</dcterms:modified>
</cp:coreProperties>
</file>