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ico\Desktop\DESK\SCUOLA\SITI\Sito di Fisica Alunni 3S\EXCEL\"/>
    </mc:Choice>
  </mc:AlternateContent>
  <xr:revisionPtr revIDLastSave="0" documentId="13_ncr:1_{A4A916A1-E5D4-42E2-AD8E-DF7C564E5F5A}" xr6:coauthVersionLast="47" xr6:coauthVersionMax="47" xr10:uidLastSave="{00000000-0000-0000-0000-000000000000}"/>
  <bookViews>
    <workbookView xWindow="1950" yWindow="180" windowWidth="24870" windowHeight="14550" xr2:uid="{00000000-000D-0000-FFFF-FFFF00000000}"/>
  </bookViews>
  <sheets>
    <sheet name="confronto moti uniform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O7" i="2"/>
  <c r="O8" i="2"/>
  <c r="O9" i="2"/>
  <c r="O10" i="2"/>
  <c r="O11" i="2"/>
  <c r="O12" i="2"/>
  <c r="O13" i="2"/>
  <c r="O14" i="2"/>
  <c r="O17" i="2"/>
  <c r="O28" i="2"/>
  <c r="O29" i="2"/>
  <c r="O39" i="2"/>
  <c r="O5" i="2"/>
  <c r="L6" i="2"/>
  <c r="L7" i="2"/>
  <c r="L8" i="2"/>
  <c r="L9" i="2"/>
  <c r="L10" i="2"/>
  <c r="L11" i="2"/>
  <c r="L12" i="2"/>
  <c r="L13" i="2"/>
  <c r="L14" i="2"/>
  <c r="L19" i="2"/>
  <c r="L20" i="2"/>
  <c r="L21" i="2"/>
  <c r="L22" i="2"/>
  <c r="L23" i="2"/>
  <c r="L31" i="2"/>
  <c r="L32" i="2"/>
  <c r="L33" i="2"/>
  <c r="L34" i="2"/>
  <c r="L35" i="2"/>
  <c r="L43" i="2"/>
  <c r="L44" i="2"/>
  <c r="L45" i="2"/>
  <c r="L5" i="2"/>
  <c r="B8" i="2"/>
  <c r="J15" i="2"/>
  <c r="B16" i="2"/>
  <c r="O40" i="2" s="1"/>
  <c r="M28" i="2"/>
  <c r="I5" i="2"/>
  <c r="I6" i="2"/>
  <c r="I7" i="2"/>
  <c r="I8" i="2"/>
  <c r="K26" i="2"/>
  <c r="N26" i="2"/>
  <c r="K27" i="2"/>
  <c r="N27" i="2"/>
  <c r="K28" i="2"/>
  <c r="N28" i="2"/>
  <c r="K29" i="2"/>
  <c r="N29" i="2"/>
  <c r="K30" i="2"/>
  <c r="N30" i="2"/>
  <c r="K31" i="2"/>
  <c r="N31" i="2"/>
  <c r="K32" i="2"/>
  <c r="N32" i="2"/>
  <c r="K33" i="2"/>
  <c r="N33" i="2"/>
  <c r="K34" i="2"/>
  <c r="N34" i="2"/>
  <c r="K35" i="2"/>
  <c r="N35" i="2"/>
  <c r="K36" i="2"/>
  <c r="M36" i="2"/>
  <c r="N36" i="2"/>
  <c r="K37" i="2"/>
  <c r="N37" i="2"/>
  <c r="K38" i="2"/>
  <c r="N38" i="2"/>
  <c r="K39" i="2"/>
  <c r="N39" i="2"/>
  <c r="K40" i="2"/>
  <c r="N40" i="2"/>
  <c r="K41" i="2"/>
  <c r="N41" i="2"/>
  <c r="K42" i="2"/>
  <c r="M42" i="2"/>
  <c r="N42" i="2"/>
  <c r="K43" i="2"/>
  <c r="N43" i="2"/>
  <c r="K44" i="2"/>
  <c r="N44" i="2"/>
  <c r="K45" i="2"/>
  <c r="M45" i="2"/>
  <c r="N4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5" i="2"/>
  <c r="M6" i="2"/>
  <c r="M7" i="2"/>
  <c r="M8" i="2"/>
  <c r="M9" i="2"/>
  <c r="M10" i="2"/>
  <c r="M11" i="2"/>
  <c r="M21" i="2"/>
  <c r="M22" i="2"/>
  <c r="M23" i="2"/>
  <c r="M2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5" i="2"/>
  <c r="M41" i="2"/>
  <c r="M39" i="2"/>
  <c r="M37" i="2"/>
  <c r="M35" i="2"/>
  <c r="M33" i="2"/>
  <c r="O38" i="2"/>
  <c r="O26" i="2"/>
  <c r="M30" i="2"/>
  <c r="O37" i="2"/>
  <c r="O25" i="2"/>
  <c r="M19" i="2"/>
  <c r="O22" i="2"/>
  <c r="O45" i="2"/>
  <c r="O33" i="2"/>
  <c r="O21" i="2"/>
  <c r="M43" i="2"/>
  <c r="M38" i="2"/>
  <c r="M32" i="2"/>
  <c r="O42" i="2"/>
  <c r="O30" i="2"/>
  <c r="O18" i="2"/>
  <c r="L42" i="2"/>
  <c r="L30" i="2"/>
  <c r="L18" i="2"/>
  <c r="L41" i="2"/>
  <c r="L29" i="2"/>
  <c r="L17" i="2"/>
  <c r="L40" i="2"/>
  <c r="L28" i="2"/>
  <c r="L16" i="2"/>
  <c r="L39" i="2"/>
  <c r="L27" i="2"/>
  <c r="L15" i="2"/>
  <c r="L38" i="2"/>
  <c r="L26" i="2"/>
  <c r="L37" i="2"/>
  <c r="L25" i="2"/>
  <c r="L36" i="2"/>
  <c r="L24" i="2"/>
  <c r="J5" i="2"/>
  <c r="J43" i="2"/>
  <c r="J34" i="2"/>
  <c r="J17" i="2"/>
  <c r="J31" i="2"/>
  <c r="J16" i="2"/>
  <c r="J6" i="2"/>
  <c r="J18" i="2"/>
  <c r="J7" i="2"/>
  <c r="J19" i="2"/>
  <c r="J22" i="2"/>
  <c r="J11" i="2"/>
  <c r="J27" i="2"/>
  <c r="J36" i="2"/>
  <c r="J42" i="2"/>
  <c r="J26" i="2"/>
  <c r="J29" i="2"/>
  <c r="J32" i="2"/>
  <c r="J35" i="2"/>
  <c r="J38" i="2"/>
  <c r="J41" i="2"/>
  <c r="J8" i="2"/>
  <c r="J20" i="2"/>
  <c r="J21" i="2"/>
  <c r="J33" i="2"/>
  <c r="J24" i="2"/>
  <c r="J44" i="2"/>
  <c r="J9" i="2"/>
  <c r="J10" i="2"/>
  <c r="J23" i="2"/>
  <c r="J30" i="2"/>
  <c r="J39" i="2"/>
  <c r="J12" i="2"/>
  <c r="J14" i="2"/>
  <c r="J45" i="2"/>
  <c r="J37" i="2"/>
  <c r="J13" i="2"/>
  <c r="J28" i="2"/>
  <c r="I9" i="2"/>
  <c r="J25" i="2"/>
  <c r="J40" i="2"/>
  <c r="M5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O19" i="2" l="1"/>
  <c r="O34" i="2"/>
  <c r="O15" i="2"/>
  <c r="M20" i="2"/>
  <c r="M34" i="2"/>
  <c r="O31" i="2"/>
  <c r="E19" i="2"/>
  <c r="O27" i="2"/>
  <c r="M18" i="2"/>
  <c r="M44" i="2"/>
  <c r="M40" i="2"/>
  <c r="O43" i="2"/>
  <c r="O23" i="2"/>
  <c r="O16" i="2"/>
  <c r="M17" i="2"/>
  <c r="M12" i="2"/>
  <c r="O20" i="2"/>
  <c r="O35" i="2"/>
  <c r="M27" i="2"/>
  <c r="M16" i="2"/>
  <c r="M24" i="2"/>
  <c r="O32" i="2"/>
  <c r="O24" i="2"/>
  <c r="M29" i="2"/>
  <c r="M15" i="2"/>
  <c r="M26" i="2"/>
  <c r="O41" i="2"/>
  <c r="M14" i="2"/>
  <c r="O44" i="2"/>
  <c r="O36" i="2"/>
  <c r="M31" i="2"/>
  <c r="M13" i="2"/>
  <c r="E23" i="2" l="1"/>
  <c r="G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gianfr</author>
  </authors>
  <commentList>
    <comment ref="L5" authorId="0" shapeId="0" xr:uid="{00000000-0006-0000-0000-000001000000}">
      <text>
        <r>
          <rPr>
            <b/>
            <sz val="8"/>
            <color indexed="81"/>
            <rFont val="Tahoma"/>
          </rPr>
          <t>Sa=S0a+Va(T-T0a)</t>
        </r>
        <r>
          <rPr>
            <sz val="8"/>
            <color indexed="81"/>
            <rFont val="Tahoma"/>
          </rPr>
          <t xml:space="preserve">
</t>
        </r>
      </text>
    </comment>
    <comment ref="O5" authorId="0" shapeId="0" xr:uid="{00000000-0006-0000-0000-000002000000}">
      <text>
        <r>
          <rPr>
            <b/>
            <sz val="8"/>
            <color indexed="81"/>
            <rFont val="Tahoma"/>
          </rPr>
          <t>Sb=S0b+Vb(T-T0b)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<sst xmlns="http://schemas.openxmlformats.org/spreadsheetml/2006/main" count="40" uniqueCount="25">
  <si>
    <t>Velocità iniziale auto A</t>
  </si>
  <si>
    <t>m/s</t>
  </si>
  <si>
    <t>Km/h</t>
  </si>
  <si>
    <t>Posizione iniziale auto A</t>
  </si>
  <si>
    <t>DATI AUTO B</t>
  </si>
  <si>
    <t>DATI AUTO A</t>
  </si>
  <si>
    <t>m</t>
  </si>
  <si>
    <t>Velocità iniziale auto B</t>
  </si>
  <si>
    <t>s</t>
  </si>
  <si>
    <t>Passo</t>
  </si>
  <si>
    <t>Tempo iniziale</t>
  </si>
  <si>
    <t>t</t>
  </si>
  <si>
    <t>(s)</t>
  </si>
  <si>
    <t>(Km/h)</t>
  </si>
  <si>
    <t>(m)</t>
  </si>
  <si>
    <t>(m/s)</t>
  </si>
  <si>
    <r>
      <t>v</t>
    </r>
    <r>
      <rPr>
        <b/>
        <vertAlign val="subscript"/>
        <sz val="12"/>
        <rFont val="Arial"/>
        <family val="2"/>
      </rPr>
      <t>A</t>
    </r>
  </si>
  <si>
    <r>
      <t>v</t>
    </r>
    <r>
      <rPr>
        <b/>
        <vertAlign val="subscript"/>
        <sz val="12"/>
        <rFont val="Arial"/>
        <family val="2"/>
      </rPr>
      <t>B</t>
    </r>
  </si>
  <si>
    <r>
      <t>s</t>
    </r>
    <r>
      <rPr>
        <b/>
        <vertAlign val="subscript"/>
        <sz val="12"/>
        <rFont val="Arial"/>
        <family val="2"/>
      </rPr>
      <t>A</t>
    </r>
  </si>
  <si>
    <r>
      <t>s</t>
    </r>
    <r>
      <rPr>
        <b/>
        <vertAlign val="subscript"/>
        <sz val="12"/>
        <rFont val="Arial"/>
        <family val="2"/>
      </rPr>
      <t>B</t>
    </r>
  </si>
  <si>
    <t>Posizione iniziale auto B</t>
  </si>
  <si>
    <t>CONFRONTO TRA MOTI RETTILINEI UNIFORME</t>
  </si>
  <si>
    <t>Posizione incontro</t>
  </si>
  <si>
    <t>Tempo incontro</t>
  </si>
  <si>
    <r>
      <t xml:space="preserve">con grafico </t>
    </r>
    <r>
      <rPr>
        <b/>
        <sz val="10"/>
        <rFont val="Arial Black"/>
        <family val="2"/>
      </rPr>
      <t>SPAZIO-TEMPO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</si>
</sst>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 Black"/>
      <family val="2"/>
    </font>
    <font>
      <b/>
      <sz val="12"/>
      <name val="Arial Black"/>
      <family val="2"/>
    </font>
    <font>
      <sz val="10"/>
      <name val="Arial Black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vertAlign val="subscript"/>
      <sz val="12"/>
      <name val="Arial"/>
      <family val="2"/>
    </font>
    <font>
      <b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8">
    <border>
      <left/>
      <right/>
      <top/>
      <bottom/>
      <diagonal/>
    </border>
    <border>
      <left/>
      <right style="thick">
        <color indexed="12"/>
      </right>
      <top style="thin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double">
        <color indexed="64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double">
        <color indexed="64"/>
      </right>
      <top style="thin">
        <color indexed="12"/>
      </top>
      <bottom style="thick">
        <color indexed="12"/>
      </bottom>
      <diagonal/>
    </border>
    <border>
      <left/>
      <right style="double">
        <color indexed="64"/>
      </right>
      <top style="thick">
        <color indexed="12"/>
      </top>
      <bottom style="thin">
        <color indexed="12"/>
      </bottom>
      <diagonal/>
    </border>
    <border>
      <left/>
      <right style="double">
        <color indexed="64"/>
      </right>
      <top style="thin">
        <color indexed="12"/>
      </top>
      <bottom style="thick">
        <color indexed="12"/>
      </bottom>
      <diagonal/>
    </border>
    <border>
      <left style="double">
        <color indexed="64"/>
      </left>
      <right style="double">
        <color indexed="64"/>
      </right>
      <top style="thick">
        <color indexed="12"/>
      </top>
      <bottom style="thin">
        <color indexed="12"/>
      </bottom>
      <diagonal/>
    </border>
    <border>
      <left style="double">
        <color indexed="64"/>
      </left>
      <right style="double">
        <color indexed="64"/>
      </right>
      <top style="thin">
        <color indexed="12"/>
      </top>
      <bottom style="thick">
        <color indexed="12"/>
      </bottom>
      <diagonal/>
    </border>
    <border>
      <left style="double">
        <color indexed="64"/>
      </left>
      <right style="thin">
        <color indexed="64"/>
      </right>
      <top style="thick">
        <color indexed="12"/>
      </top>
      <bottom style="thin">
        <color indexed="12"/>
      </bottom>
      <diagonal/>
    </border>
    <border>
      <left style="double">
        <color indexed="64"/>
      </left>
      <right style="thin">
        <color indexed="64"/>
      </right>
      <top style="thin">
        <color indexed="12"/>
      </top>
      <bottom style="thick">
        <color indexed="12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ck">
        <color indexed="12"/>
      </top>
      <bottom/>
      <diagonal/>
    </border>
    <border>
      <left style="medium">
        <color indexed="64"/>
      </left>
      <right style="double">
        <color indexed="64"/>
      </right>
      <top style="thick">
        <color indexed="12"/>
      </top>
      <bottom/>
      <diagonal/>
    </border>
    <border>
      <left style="double">
        <color indexed="64"/>
      </left>
      <right style="thin">
        <color indexed="64"/>
      </right>
      <top style="thick">
        <color indexed="12"/>
      </top>
      <bottom/>
      <diagonal/>
    </border>
    <border>
      <left/>
      <right style="double">
        <color indexed="64"/>
      </right>
      <top style="thick">
        <color indexed="12"/>
      </top>
      <bottom/>
      <diagonal/>
    </border>
    <border>
      <left style="double">
        <color indexed="64"/>
      </left>
      <right style="double">
        <color indexed="64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2" borderId="12" xfId="0" applyFill="1" applyBorder="1"/>
    <xf numFmtId="0" fontId="0" fillId="0" borderId="0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2" fontId="0" fillId="3" borderId="17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0" fontId="0" fillId="0" borderId="18" xfId="0" applyBorder="1"/>
    <xf numFmtId="0" fontId="7" fillId="5" borderId="19" xfId="0" applyFont="1" applyFill="1" applyBorder="1"/>
    <xf numFmtId="0" fontId="7" fillId="5" borderId="20" xfId="0" applyFont="1" applyFill="1" applyBorder="1"/>
    <xf numFmtId="0" fontId="8" fillId="6" borderId="21" xfId="0" applyFont="1" applyFill="1" applyBorder="1"/>
    <xf numFmtId="0" fontId="8" fillId="6" borderId="22" xfId="0" applyFont="1" applyFill="1" applyBorder="1"/>
    <xf numFmtId="0" fontId="7" fillId="5" borderId="23" xfId="0" applyFont="1" applyFill="1" applyBorder="1"/>
    <xf numFmtId="0" fontId="6" fillId="5" borderId="24" xfId="0" applyFont="1" applyFill="1" applyBorder="1"/>
    <xf numFmtId="0" fontId="6" fillId="5" borderId="25" xfId="0" applyFont="1" applyFill="1" applyBorder="1"/>
    <xf numFmtId="0" fontId="6" fillId="5" borderId="17" xfId="0" applyFont="1" applyFill="1" applyBorder="1"/>
    <xf numFmtId="0" fontId="6" fillId="5" borderId="26" xfId="0" applyFont="1" applyFill="1" applyBorder="1"/>
    <xf numFmtId="0" fontId="7" fillId="5" borderId="27" xfId="0" applyFont="1" applyFill="1" applyBorder="1"/>
    <xf numFmtId="0" fontId="7" fillId="5" borderId="17" xfId="0" applyFont="1" applyFill="1" applyBorder="1"/>
    <xf numFmtId="0" fontId="7" fillId="5" borderId="28" xfId="0" applyFont="1" applyFill="1" applyBorder="1"/>
    <xf numFmtId="0" fontId="7" fillId="5" borderId="29" xfId="0" applyFont="1" applyFill="1" applyBorder="1"/>
    <xf numFmtId="0" fontId="6" fillId="5" borderId="30" xfId="0" applyFont="1" applyFill="1" applyBorder="1"/>
    <xf numFmtId="2" fontId="7" fillId="5" borderId="31" xfId="0" applyNumberFormat="1" applyFont="1" applyFill="1" applyBorder="1"/>
    <xf numFmtId="0" fontId="7" fillId="5" borderId="32" xfId="0" applyFont="1" applyFill="1" applyBorder="1"/>
    <xf numFmtId="2" fontId="0" fillId="7" borderId="17" xfId="0" applyNumberFormat="1" applyFill="1" applyBorder="1" applyAlignment="1">
      <alignment horizontal="center"/>
    </xf>
    <xf numFmtId="2" fontId="0" fillId="8" borderId="33" xfId="0" applyNumberFormat="1" applyFill="1" applyBorder="1" applyAlignment="1">
      <alignment horizontal="center"/>
    </xf>
    <xf numFmtId="0" fontId="8" fillId="8" borderId="34" xfId="0" applyFont="1" applyFill="1" applyBorder="1"/>
    <xf numFmtId="0" fontId="0" fillId="8" borderId="35" xfId="0" applyFill="1" applyBorder="1"/>
    <xf numFmtId="0" fontId="0" fillId="8" borderId="31" xfId="0" applyFill="1" applyBorder="1"/>
    <xf numFmtId="0" fontId="0" fillId="0" borderId="0" xfId="0" applyFill="1"/>
    <xf numFmtId="2" fontId="0" fillId="0" borderId="0" xfId="0" applyNumberFormat="1" applyFill="1" applyBorder="1" applyAlignment="1">
      <alignment horizontal="center"/>
    </xf>
    <xf numFmtId="0" fontId="6" fillId="5" borderId="20" xfId="0" applyFont="1" applyFill="1" applyBorder="1"/>
    <xf numFmtId="0" fontId="6" fillId="5" borderId="36" xfId="0" applyFont="1" applyFill="1" applyBorder="1"/>
    <xf numFmtId="0" fontId="6" fillId="0" borderId="0" xfId="0" applyFont="1"/>
    <xf numFmtId="0" fontId="11" fillId="0" borderId="0" xfId="0" applyFont="1"/>
    <xf numFmtId="2" fontId="0" fillId="0" borderId="0" xfId="0" applyNumberFormat="1"/>
    <xf numFmtId="0" fontId="8" fillId="8" borderId="31" xfId="0" applyFont="1" applyFill="1" applyBorder="1"/>
    <xf numFmtId="2" fontId="0" fillId="8" borderId="17" xfId="0" applyNumberFormat="1" applyFill="1" applyBorder="1" applyAlignment="1">
      <alignment horizontal="center"/>
    </xf>
    <xf numFmtId="0" fontId="8" fillId="0" borderId="37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Confronto moti rettilinei</a:t>
            </a:r>
          </a:p>
        </c:rich>
      </c:tx>
      <c:layout>
        <c:manualLayout>
          <c:xMode val="edge"/>
          <c:yMode val="edge"/>
          <c:x val="0.35906948645416215"/>
          <c:y val="3.29671231854312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31405914857574"/>
          <c:y val="0.23076995308103307"/>
          <c:w val="0.78676635364142788"/>
          <c:h val="0.64835367770385477"/>
        </c:manualLayout>
      </c:layout>
      <c:scatterChart>
        <c:scatterStyle val="smoothMarker"/>
        <c:varyColors val="0"/>
        <c:ser>
          <c:idx val="0"/>
          <c:order val="0"/>
          <c:tx>
            <c:v>Moto A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'confronto moti uniformi'!$I$5:$I$45</c:f>
              <c:numCache>
                <c:formatCode>0.00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'confronto moti uniformi'!$L$5:$L$45</c:f>
              <c:numCache>
                <c:formatCode>0.00</c:formatCode>
                <c:ptCount val="41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285</c:v>
                </c:pt>
                <c:pt idx="12">
                  <c:v>270</c:v>
                </c:pt>
                <c:pt idx="13">
                  <c:v>255</c:v>
                </c:pt>
                <c:pt idx="14">
                  <c:v>240</c:v>
                </c:pt>
                <c:pt idx="15">
                  <c:v>225</c:v>
                </c:pt>
                <c:pt idx="16">
                  <c:v>210</c:v>
                </c:pt>
                <c:pt idx="17">
                  <c:v>195</c:v>
                </c:pt>
                <c:pt idx="18">
                  <c:v>180</c:v>
                </c:pt>
                <c:pt idx="19">
                  <c:v>165</c:v>
                </c:pt>
                <c:pt idx="20">
                  <c:v>150</c:v>
                </c:pt>
                <c:pt idx="21">
                  <c:v>135</c:v>
                </c:pt>
                <c:pt idx="22">
                  <c:v>120</c:v>
                </c:pt>
                <c:pt idx="23">
                  <c:v>105</c:v>
                </c:pt>
                <c:pt idx="24">
                  <c:v>90</c:v>
                </c:pt>
                <c:pt idx="25">
                  <c:v>75</c:v>
                </c:pt>
                <c:pt idx="26">
                  <c:v>60</c:v>
                </c:pt>
                <c:pt idx="27">
                  <c:v>45</c:v>
                </c:pt>
                <c:pt idx="28">
                  <c:v>30</c:v>
                </c:pt>
                <c:pt idx="29">
                  <c:v>15</c:v>
                </c:pt>
                <c:pt idx="30">
                  <c:v>0</c:v>
                </c:pt>
                <c:pt idx="31">
                  <c:v>-15</c:v>
                </c:pt>
                <c:pt idx="32">
                  <c:v>-30</c:v>
                </c:pt>
                <c:pt idx="33">
                  <c:v>-45</c:v>
                </c:pt>
                <c:pt idx="34">
                  <c:v>-60</c:v>
                </c:pt>
                <c:pt idx="35">
                  <c:v>-75</c:v>
                </c:pt>
                <c:pt idx="36">
                  <c:v>-90</c:v>
                </c:pt>
                <c:pt idx="37">
                  <c:v>-105</c:v>
                </c:pt>
                <c:pt idx="38">
                  <c:v>-120</c:v>
                </c:pt>
                <c:pt idx="39">
                  <c:v>-135</c:v>
                </c:pt>
                <c:pt idx="40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E-4AD5-B324-49E05A6BAD8B}"/>
            </c:ext>
          </c:extLst>
        </c:ser>
        <c:ser>
          <c:idx val="1"/>
          <c:order val="1"/>
          <c:tx>
            <c:v>Moto B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'confronto moti uniformi'!$I$5:$I$45</c:f>
              <c:numCache>
                <c:formatCode>0.00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'confronto moti uniformi'!$O$5:$O$45</c:f>
              <c:numCache>
                <c:formatCode>0.00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113.88888888888889</c:v>
                </c:pt>
                <c:pt idx="12">
                  <c:v>127.77777777777777</c:v>
                </c:pt>
                <c:pt idx="13">
                  <c:v>141.66666666666669</c:v>
                </c:pt>
                <c:pt idx="14">
                  <c:v>155.55555555555554</c:v>
                </c:pt>
                <c:pt idx="15">
                  <c:v>169.44444444444446</c:v>
                </c:pt>
                <c:pt idx="16">
                  <c:v>183.33333333333334</c:v>
                </c:pt>
                <c:pt idx="17">
                  <c:v>197.22222222222223</c:v>
                </c:pt>
                <c:pt idx="18">
                  <c:v>211.11111111111111</c:v>
                </c:pt>
                <c:pt idx="19">
                  <c:v>225</c:v>
                </c:pt>
                <c:pt idx="20">
                  <c:v>238.88888888888889</c:v>
                </c:pt>
                <c:pt idx="21">
                  <c:v>252.77777777777777</c:v>
                </c:pt>
                <c:pt idx="22">
                  <c:v>266.66666666666669</c:v>
                </c:pt>
                <c:pt idx="23">
                  <c:v>280.55555555555554</c:v>
                </c:pt>
                <c:pt idx="24">
                  <c:v>294.44444444444446</c:v>
                </c:pt>
                <c:pt idx="25">
                  <c:v>308.33333333333337</c:v>
                </c:pt>
                <c:pt idx="26">
                  <c:v>322.22222222222223</c:v>
                </c:pt>
                <c:pt idx="27">
                  <c:v>336.11111111111109</c:v>
                </c:pt>
                <c:pt idx="28">
                  <c:v>350</c:v>
                </c:pt>
                <c:pt idx="29">
                  <c:v>363.88888888888891</c:v>
                </c:pt>
                <c:pt idx="30">
                  <c:v>377.77777777777777</c:v>
                </c:pt>
                <c:pt idx="31">
                  <c:v>391.66666666666669</c:v>
                </c:pt>
                <c:pt idx="32">
                  <c:v>405.55555555555554</c:v>
                </c:pt>
                <c:pt idx="33">
                  <c:v>419.44444444444446</c:v>
                </c:pt>
                <c:pt idx="34">
                  <c:v>433.33333333333337</c:v>
                </c:pt>
                <c:pt idx="35">
                  <c:v>447.22222222222223</c:v>
                </c:pt>
                <c:pt idx="36">
                  <c:v>461.11111111111114</c:v>
                </c:pt>
                <c:pt idx="37">
                  <c:v>475</c:v>
                </c:pt>
                <c:pt idx="38">
                  <c:v>488.88888888888891</c:v>
                </c:pt>
                <c:pt idx="39">
                  <c:v>502.77777777777777</c:v>
                </c:pt>
                <c:pt idx="40">
                  <c:v>516.66666666666674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EE-4AD5-B324-49E05A6BA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152064"/>
        <c:axId val="1"/>
      </c:scatterChart>
      <c:valAx>
        <c:axId val="149515206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tempo (s)</a:t>
                </a:r>
              </a:p>
            </c:rich>
          </c:tx>
          <c:layout>
            <c:manualLayout>
              <c:xMode val="edge"/>
              <c:yMode val="edge"/>
              <c:x val="0.49632456129608993"/>
              <c:y val="0.9084278090831063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spazio (m)</a:t>
                </a:r>
              </a:p>
            </c:rich>
          </c:tx>
          <c:layout>
            <c:manualLayout>
              <c:xMode val="edge"/>
              <c:yMode val="edge"/>
              <c:x val="2.328439116183572E-2"/>
              <c:y val="0.4670343695189760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495152064"/>
        <c:crosses val="autoZero"/>
        <c:crossBetween val="midCat"/>
      </c:valAx>
      <c:spPr>
        <a:solidFill>
          <a:srgbClr val="CC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680965618022475"/>
          <c:y val="0.1137478075904019"/>
          <c:w val="0.26594939240681997"/>
          <c:h val="5.6873779403167041E-2"/>
        </c:manualLayout>
      </c:layout>
      <c:overlay val="0"/>
      <c:spPr>
        <a:solidFill>
          <a:srgbClr val="CC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24</xdr:row>
      <xdr:rowOff>28575</xdr:rowOff>
    </xdr:from>
    <xdr:to>
      <xdr:col>7</xdr:col>
      <xdr:colOff>381000</xdr:colOff>
      <xdr:row>49</xdr:row>
      <xdr:rowOff>0</xdr:rowOff>
    </xdr:to>
    <xdr:graphicFrame macro="">
      <xdr:nvGraphicFramePr>
        <xdr:cNvPr id="2060" name="Grafico 5">
          <a:extLst>
            <a:ext uri="{FF2B5EF4-FFF2-40B4-BE49-F238E27FC236}">
              <a16:creationId xmlns:a16="http://schemas.microsoft.com/office/drawing/2014/main" id="{A16E5B76-44FA-4E89-AF43-218EC860B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2.75" x14ac:dyDescent="0.2"/>
  <cols>
    <col min="1" max="1" width="26.140625" customWidth="1"/>
    <col min="5" max="5" width="11.85546875" customWidth="1"/>
    <col min="7" max="7" width="12.7109375" customWidth="1"/>
  </cols>
  <sheetData>
    <row r="1" spans="1:15" ht="13.5" thickBot="1" x14ac:dyDescent="0.25"/>
    <row r="2" spans="1:15" ht="20.25" thickTop="1" x14ac:dyDescent="0.4">
      <c r="A2" s="1" t="s">
        <v>21</v>
      </c>
      <c r="B2" s="2"/>
      <c r="C2" s="1"/>
      <c r="D2" s="1"/>
      <c r="E2" s="3"/>
      <c r="F2" s="4"/>
      <c r="G2" s="4"/>
      <c r="I2" s="7" t="s">
        <v>11</v>
      </c>
      <c r="J2" s="13" t="s">
        <v>16</v>
      </c>
      <c r="K2" s="9" t="s">
        <v>16</v>
      </c>
      <c r="L2" s="11" t="s">
        <v>18</v>
      </c>
      <c r="M2" s="11" t="s">
        <v>17</v>
      </c>
      <c r="N2" s="9" t="s">
        <v>17</v>
      </c>
      <c r="O2" s="6" t="s">
        <v>19</v>
      </c>
    </row>
    <row r="3" spans="1:15" ht="15.75" thickBot="1" x14ac:dyDescent="0.35">
      <c r="A3" s="3" t="s">
        <v>24</v>
      </c>
      <c r="B3" s="3"/>
      <c r="C3" s="3"/>
      <c r="D3" s="3"/>
      <c r="E3" s="3"/>
      <c r="F3" s="4"/>
      <c r="G3" s="4"/>
      <c r="I3" s="8" t="s">
        <v>12</v>
      </c>
      <c r="J3" s="14" t="s">
        <v>15</v>
      </c>
      <c r="K3" s="10" t="s">
        <v>13</v>
      </c>
      <c r="L3" s="12" t="s">
        <v>14</v>
      </c>
      <c r="M3" s="12" t="s">
        <v>15</v>
      </c>
      <c r="N3" s="10" t="s">
        <v>13</v>
      </c>
      <c r="O3" s="5" t="s">
        <v>14</v>
      </c>
    </row>
    <row r="4" spans="1:15" ht="13.5" thickTop="1" x14ac:dyDescent="0.2">
      <c r="H4" s="15"/>
      <c r="I4" s="18"/>
      <c r="J4" s="19"/>
      <c r="K4" s="20"/>
      <c r="L4" s="21"/>
      <c r="M4" s="21"/>
      <c r="N4" s="20"/>
      <c r="O4" s="16"/>
    </row>
    <row r="5" spans="1:15" ht="13.5" thickBot="1" x14ac:dyDescent="0.25">
      <c r="A5" s="24"/>
      <c r="E5" s="51"/>
      <c r="H5" s="17"/>
      <c r="I5" s="22">
        <f>B22</f>
        <v>0</v>
      </c>
      <c r="J5" s="23">
        <f t="shared" ref="J5:J45" si="0">$B$8</f>
        <v>-30</v>
      </c>
      <c r="K5" s="23">
        <f t="shared" ref="K5:K45" si="1">$B$7</f>
        <v>-108</v>
      </c>
      <c r="L5" s="23">
        <f>IF((I5&lt;$B$10),$B$9,($B$9+$B$8*(I5-$B$10)))</f>
        <v>300</v>
      </c>
      <c r="M5" s="41">
        <f>$B$16</f>
        <v>27.777777777777779</v>
      </c>
      <c r="N5" s="41">
        <f>$B$15</f>
        <v>100</v>
      </c>
      <c r="O5" s="41">
        <f>IF((I5&lt;$B$18),$B$17,($B$17+$B$16*(I5-$B$18)))</f>
        <v>100</v>
      </c>
    </row>
    <row r="6" spans="1:15" ht="17.25" thickTop="1" thickBot="1" x14ac:dyDescent="0.3">
      <c r="A6" s="27" t="s">
        <v>5</v>
      </c>
      <c r="B6" s="24"/>
      <c r="C6" s="24"/>
      <c r="E6" s="50"/>
      <c r="F6" s="50"/>
      <c r="G6" s="50"/>
      <c r="H6" s="17"/>
      <c r="I6" s="22">
        <f t="shared" ref="I6:I25" si="2">I5+$B$23</f>
        <v>0.5</v>
      </c>
      <c r="J6" s="23">
        <f t="shared" si="0"/>
        <v>-30</v>
      </c>
      <c r="K6" s="23">
        <f t="shared" si="1"/>
        <v>-108</v>
      </c>
      <c r="L6" s="23">
        <f t="shared" ref="L6:L45" si="3">IF((I6&lt;$B$10),$B$9,($B$9+$B$8*(I6-$B$10)))</f>
        <v>300</v>
      </c>
      <c r="M6" s="41">
        <f t="shared" ref="M6:M45" si="4">$B$16</f>
        <v>27.777777777777779</v>
      </c>
      <c r="N6" s="41">
        <f t="shared" ref="N6:N45" si="5">$B$15</f>
        <v>100</v>
      </c>
      <c r="O6" s="41">
        <f t="shared" ref="O6:O45" si="6">IF((I6&lt;$B$18),$B$17,($B$17+$B$16*(I6-$B$18)))</f>
        <v>100</v>
      </c>
    </row>
    <row r="7" spans="1:15" ht="13.5" thickTop="1" x14ac:dyDescent="0.2">
      <c r="A7" s="38" t="s">
        <v>0</v>
      </c>
      <c r="B7" s="37">
        <v>-108</v>
      </c>
      <c r="C7" s="25" t="s">
        <v>2</v>
      </c>
      <c r="E7" s="52"/>
      <c r="F7" s="52"/>
      <c r="G7" s="52"/>
      <c r="H7" s="17"/>
      <c r="I7" s="22">
        <f t="shared" si="2"/>
        <v>1</v>
      </c>
      <c r="J7" s="23">
        <f t="shared" si="0"/>
        <v>-30</v>
      </c>
      <c r="K7" s="23">
        <f t="shared" si="1"/>
        <v>-108</v>
      </c>
      <c r="L7" s="23">
        <f t="shared" si="3"/>
        <v>300</v>
      </c>
      <c r="M7" s="41">
        <f t="shared" si="4"/>
        <v>27.777777777777779</v>
      </c>
      <c r="N7" s="41">
        <f t="shared" si="5"/>
        <v>100</v>
      </c>
      <c r="O7" s="41">
        <f t="shared" si="6"/>
        <v>100</v>
      </c>
    </row>
    <row r="8" spans="1:15" x14ac:dyDescent="0.2">
      <c r="A8" s="32" t="s">
        <v>0</v>
      </c>
      <c r="B8" s="39">
        <f>B7/3.6</f>
        <v>-30</v>
      </c>
      <c r="C8" s="40" t="s">
        <v>1</v>
      </c>
      <c r="D8" s="17"/>
      <c r="H8" s="17"/>
      <c r="I8" s="22">
        <f t="shared" si="2"/>
        <v>1.5</v>
      </c>
      <c r="J8" s="23">
        <f t="shared" si="0"/>
        <v>-30</v>
      </c>
      <c r="K8" s="23">
        <f t="shared" si="1"/>
        <v>-108</v>
      </c>
      <c r="L8" s="23">
        <f t="shared" si="3"/>
        <v>300</v>
      </c>
      <c r="M8" s="41">
        <f t="shared" si="4"/>
        <v>27.777777777777779</v>
      </c>
      <c r="N8" s="41">
        <f t="shared" si="5"/>
        <v>100</v>
      </c>
      <c r="O8" s="41">
        <f t="shared" si="6"/>
        <v>100</v>
      </c>
    </row>
    <row r="9" spans="1:15" x14ac:dyDescent="0.2">
      <c r="A9" s="31" t="s">
        <v>3</v>
      </c>
      <c r="B9" s="35">
        <v>300</v>
      </c>
      <c r="C9" s="40" t="s">
        <v>6</v>
      </c>
      <c r="D9" s="17"/>
      <c r="H9" s="17"/>
      <c r="I9" s="22">
        <f t="shared" si="2"/>
        <v>2</v>
      </c>
      <c r="J9" s="23">
        <f t="shared" si="0"/>
        <v>-30</v>
      </c>
      <c r="K9" s="23">
        <f t="shared" si="1"/>
        <v>-108</v>
      </c>
      <c r="L9" s="23">
        <f t="shared" si="3"/>
        <v>300</v>
      </c>
      <c r="M9" s="41">
        <f t="shared" si="4"/>
        <v>27.777777777777779</v>
      </c>
      <c r="N9" s="41">
        <f t="shared" si="5"/>
        <v>100</v>
      </c>
      <c r="O9" s="41">
        <f t="shared" si="6"/>
        <v>100</v>
      </c>
    </row>
    <row r="10" spans="1:15" ht="13.5" thickBot="1" x14ac:dyDescent="0.25">
      <c r="A10" s="49" t="s">
        <v>10</v>
      </c>
      <c r="B10" s="36">
        <v>5</v>
      </c>
      <c r="C10" s="26" t="s">
        <v>8</v>
      </c>
      <c r="D10" s="17"/>
      <c r="E10" s="51"/>
      <c r="H10" s="17"/>
      <c r="I10" s="22">
        <f t="shared" si="2"/>
        <v>2.5</v>
      </c>
      <c r="J10" s="23">
        <f t="shared" si="0"/>
        <v>-30</v>
      </c>
      <c r="K10" s="23">
        <f t="shared" si="1"/>
        <v>-108</v>
      </c>
      <c r="L10" s="23">
        <f t="shared" si="3"/>
        <v>300</v>
      </c>
      <c r="M10" s="41">
        <f t="shared" si="4"/>
        <v>27.777777777777779</v>
      </c>
      <c r="N10" s="41">
        <f t="shared" si="5"/>
        <v>100</v>
      </c>
      <c r="O10" s="41">
        <f t="shared" si="6"/>
        <v>100</v>
      </c>
    </row>
    <row r="11" spans="1:15" ht="13.5" thickTop="1" x14ac:dyDescent="0.2">
      <c r="D11" s="17"/>
      <c r="E11" s="50"/>
      <c r="F11" s="50"/>
      <c r="G11" s="50"/>
      <c r="H11" s="17"/>
      <c r="I11" s="22">
        <f t="shared" si="2"/>
        <v>3</v>
      </c>
      <c r="J11" s="23">
        <f t="shared" si="0"/>
        <v>-30</v>
      </c>
      <c r="K11" s="23">
        <f t="shared" si="1"/>
        <v>-108</v>
      </c>
      <c r="L11" s="23">
        <f t="shared" si="3"/>
        <v>300</v>
      </c>
      <c r="M11" s="41">
        <f t="shared" si="4"/>
        <v>27.777777777777779</v>
      </c>
      <c r="N11" s="41">
        <f t="shared" si="5"/>
        <v>100</v>
      </c>
      <c r="O11" s="41">
        <f t="shared" si="6"/>
        <v>100</v>
      </c>
    </row>
    <row r="12" spans="1:15" x14ac:dyDescent="0.2">
      <c r="D12" s="17"/>
      <c r="E12" s="52"/>
      <c r="F12" s="52"/>
      <c r="G12" s="52"/>
      <c r="H12" s="17"/>
      <c r="I12" s="22">
        <f t="shared" si="2"/>
        <v>3.5</v>
      </c>
      <c r="J12" s="23">
        <f t="shared" si="0"/>
        <v>-30</v>
      </c>
      <c r="K12" s="23">
        <f t="shared" si="1"/>
        <v>-108</v>
      </c>
      <c r="L12" s="23">
        <f t="shared" si="3"/>
        <v>300</v>
      </c>
      <c r="M12" s="41">
        <f t="shared" si="4"/>
        <v>27.777777777777779</v>
      </c>
      <c r="N12" s="41">
        <f t="shared" si="5"/>
        <v>100</v>
      </c>
      <c r="O12" s="41">
        <f t="shared" si="6"/>
        <v>100</v>
      </c>
    </row>
    <row r="13" spans="1:15" ht="13.5" thickBot="1" x14ac:dyDescent="0.25">
      <c r="A13" s="24"/>
      <c r="D13" s="17"/>
      <c r="H13" s="17"/>
      <c r="I13" s="22">
        <f t="shared" si="2"/>
        <v>4</v>
      </c>
      <c r="J13" s="23">
        <f t="shared" si="0"/>
        <v>-30</v>
      </c>
      <c r="K13" s="23">
        <f t="shared" si="1"/>
        <v>-108</v>
      </c>
      <c r="L13" s="23">
        <f t="shared" si="3"/>
        <v>300</v>
      </c>
      <c r="M13" s="41">
        <f t="shared" si="4"/>
        <v>27.777777777777779</v>
      </c>
      <c r="N13" s="41">
        <f t="shared" si="5"/>
        <v>100</v>
      </c>
      <c r="O13" s="41">
        <f t="shared" si="6"/>
        <v>100</v>
      </c>
    </row>
    <row r="14" spans="1:15" ht="17.25" thickTop="1" thickBot="1" x14ac:dyDescent="0.3">
      <c r="A14" s="28" t="s">
        <v>4</v>
      </c>
      <c r="B14" s="24"/>
      <c r="C14" s="24"/>
      <c r="D14" s="17"/>
      <c r="H14" s="17"/>
      <c r="I14" s="22">
        <f t="shared" si="2"/>
        <v>4.5</v>
      </c>
      <c r="J14" s="23">
        <f t="shared" si="0"/>
        <v>-30</v>
      </c>
      <c r="K14" s="23">
        <f t="shared" si="1"/>
        <v>-108</v>
      </c>
      <c r="L14" s="23">
        <f t="shared" si="3"/>
        <v>300</v>
      </c>
      <c r="M14" s="41">
        <f t="shared" si="4"/>
        <v>27.777777777777779</v>
      </c>
      <c r="N14" s="41">
        <f t="shared" si="5"/>
        <v>100</v>
      </c>
      <c r="O14" s="41">
        <f t="shared" si="6"/>
        <v>100</v>
      </c>
    </row>
    <row r="15" spans="1:15" ht="13.5" thickTop="1" x14ac:dyDescent="0.2">
      <c r="A15" s="38" t="s">
        <v>7</v>
      </c>
      <c r="B15" s="37">
        <v>100</v>
      </c>
      <c r="C15" s="25" t="s">
        <v>2</v>
      </c>
      <c r="D15" s="17"/>
      <c r="H15" s="17"/>
      <c r="I15" s="22">
        <f t="shared" si="2"/>
        <v>5</v>
      </c>
      <c r="J15" s="23">
        <f t="shared" si="0"/>
        <v>-30</v>
      </c>
      <c r="K15" s="23">
        <f t="shared" si="1"/>
        <v>-108</v>
      </c>
      <c r="L15" s="23">
        <f t="shared" si="3"/>
        <v>300</v>
      </c>
      <c r="M15" s="41">
        <f t="shared" si="4"/>
        <v>27.777777777777779</v>
      </c>
      <c r="N15" s="41">
        <f t="shared" si="5"/>
        <v>100</v>
      </c>
      <c r="O15" s="41">
        <f t="shared" si="6"/>
        <v>100</v>
      </c>
    </row>
    <row r="16" spans="1:15" x14ac:dyDescent="0.2">
      <c r="A16" s="32" t="s">
        <v>7</v>
      </c>
      <c r="B16" s="39">
        <f>B15/3.6</f>
        <v>27.777777777777779</v>
      </c>
      <c r="C16" s="40" t="s">
        <v>1</v>
      </c>
      <c r="D16" s="17"/>
      <c r="H16" s="17"/>
      <c r="I16" s="22">
        <f t="shared" si="2"/>
        <v>5.5</v>
      </c>
      <c r="J16" s="23">
        <f t="shared" si="0"/>
        <v>-30</v>
      </c>
      <c r="K16" s="23">
        <f t="shared" si="1"/>
        <v>-108</v>
      </c>
      <c r="L16" s="23">
        <f t="shared" si="3"/>
        <v>285</v>
      </c>
      <c r="M16" s="41">
        <f t="shared" si="4"/>
        <v>27.777777777777779</v>
      </c>
      <c r="N16" s="41">
        <f t="shared" si="5"/>
        <v>100</v>
      </c>
      <c r="O16" s="41">
        <f t="shared" si="6"/>
        <v>113.88888888888889</v>
      </c>
    </row>
    <row r="17" spans="1:15" x14ac:dyDescent="0.2">
      <c r="A17" s="31" t="s">
        <v>20</v>
      </c>
      <c r="B17" s="35">
        <v>100</v>
      </c>
      <c r="C17" s="40" t="s">
        <v>6</v>
      </c>
      <c r="D17" s="17"/>
      <c r="H17" s="17"/>
      <c r="I17" s="22">
        <f t="shared" si="2"/>
        <v>6</v>
      </c>
      <c r="J17" s="23">
        <f t="shared" si="0"/>
        <v>-30</v>
      </c>
      <c r="K17" s="23">
        <f t="shared" si="1"/>
        <v>-108</v>
      </c>
      <c r="L17" s="23">
        <f t="shared" si="3"/>
        <v>270</v>
      </c>
      <c r="M17" s="41">
        <f t="shared" si="4"/>
        <v>27.777777777777779</v>
      </c>
      <c r="N17" s="41">
        <f t="shared" si="5"/>
        <v>100</v>
      </c>
      <c r="O17" s="41">
        <f t="shared" si="6"/>
        <v>127.77777777777777</v>
      </c>
    </row>
    <row r="18" spans="1:15" ht="16.5" thickBot="1" x14ac:dyDescent="0.3">
      <c r="A18" s="48" t="s">
        <v>10</v>
      </c>
      <c r="B18" s="26">
        <v>5</v>
      </c>
      <c r="C18" s="26" t="s">
        <v>8</v>
      </c>
      <c r="D18" s="17"/>
      <c r="E18" s="43" t="s">
        <v>23</v>
      </c>
      <c r="F18" s="53"/>
      <c r="H18" s="17"/>
      <c r="I18" s="22">
        <f t="shared" si="2"/>
        <v>6.5</v>
      </c>
      <c r="J18" s="23">
        <f t="shared" si="0"/>
        <v>-30</v>
      </c>
      <c r="K18" s="23">
        <f t="shared" si="1"/>
        <v>-108</v>
      </c>
      <c r="L18" s="23">
        <f t="shared" si="3"/>
        <v>255</v>
      </c>
      <c r="M18" s="41">
        <f t="shared" si="4"/>
        <v>27.777777777777779</v>
      </c>
      <c r="N18" s="41">
        <f t="shared" si="5"/>
        <v>100</v>
      </c>
      <c r="O18" s="41">
        <f t="shared" si="6"/>
        <v>141.66666666666669</v>
      </c>
    </row>
    <row r="19" spans="1:15" ht="16.5" thickTop="1" x14ac:dyDescent="0.25">
      <c r="D19" s="17"/>
      <c r="E19" s="54">
        <f>(($B$17-$B$9)/($B$8-$B$16))+((($B$8*$B$10)-($B$16*$B$18))/($B$8-$B$16))</f>
        <v>8.4615384615384617</v>
      </c>
      <c r="F19" s="55"/>
      <c r="H19" s="17"/>
      <c r="I19" s="22">
        <f t="shared" si="2"/>
        <v>7</v>
      </c>
      <c r="J19" s="23">
        <f t="shared" si="0"/>
        <v>-30</v>
      </c>
      <c r="K19" s="23">
        <f t="shared" si="1"/>
        <v>-108</v>
      </c>
      <c r="L19" s="23">
        <f t="shared" si="3"/>
        <v>240</v>
      </c>
      <c r="M19" s="41">
        <f t="shared" si="4"/>
        <v>27.777777777777779</v>
      </c>
      <c r="N19" s="41">
        <f t="shared" si="5"/>
        <v>100</v>
      </c>
      <c r="O19" s="41">
        <f t="shared" si="6"/>
        <v>155.55555555555554</v>
      </c>
    </row>
    <row r="20" spans="1:15" x14ac:dyDescent="0.2">
      <c r="D20" s="17"/>
      <c r="H20" s="17"/>
      <c r="I20" s="22">
        <f t="shared" si="2"/>
        <v>7.5</v>
      </c>
      <c r="J20" s="23">
        <f t="shared" si="0"/>
        <v>-30</v>
      </c>
      <c r="K20" s="23">
        <f t="shared" si="1"/>
        <v>-108</v>
      </c>
      <c r="L20" s="23">
        <f t="shared" si="3"/>
        <v>225</v>
      </c>
      <c r="M20" s="41">
        <f t="shared" si="4"/>
        <v>27.777777777777779</v>
      </c>
      <c r="N20" s="41">
        <f t="shared" si="5"/>
        <v>100</v>
      </c>
      <c r="O20" s="41">
        <f t="shared" si="6"/>
        <v>169.44444444444446</v>
      </c>
    </row>
    <row r="21" spans="1:15" ht="13.5" thickBot="1" x14ac:dyDescent="0.25">
      <c r="D21" s="17"/>
      <c r="H21" s="17"/>
      <c r="I21" s="22">
        <f t="shared" si="2"/>
        <v>8</v>
      </c>
      <c r="J21" s="23">
        <f t="shared" si="0"/>
        <v>-30</v>
      </c>
      <c r="K21" s="23">
        <f t="shared" si="1"/>
        <v>-108</v>
      </c>
      <c r="L21" s="23">
        <f t="shared" si="3"/>
        <v>210</v>
      </c>
      <c r="M21" s="41">
        <f t="shared" si="4"/>
        <v>27.777777777777779</v>
      </c>
      <c r="N21" s="41">
        <f t="shared" si="5"/>
        <v>100</v>
      </c>
      <c r="O21" s="41">
        <f t="shared" si="6"/>
        <v>183.33333333333334</v>
      </c>
    </row>
    <row r="22" spans="1:15" ht="16.5" thickTop="1" x14ac:dyDescent="0.25">
      <c r="A22" s="30" t="s">
        <v>10</v>
      </c>
      <c r="B22" s="34">
        <v>0</v>
      </c>
      <c r="C22" s="29" t="s">
        <v>8</v>
      </c>
      <c r="D22" s="17"/>
      <c r="E22" s="43" t="s">
        <v>22</v>
      </c>
      <c r="F22" s="44"/>
      <c r="G22" s="45"/>
      <c r="H22" s="17"/>
      <c r="I22" s="22">
        <f t="shared" si="2"/>
        <v>8.5</v>
      </c>
      <c r="J22" s="23">
        <f t="shared" si="0"/>
        <v>-30</v>
      </c>
      <c r="K22" s="23">
        <f t="shared" si="1"/>
        <v>-108</v>
      </c>
      <c r="L22" s="23">
        <f t="shared" si="3"/>
        <v>195</v>
      </c>
      <c r="M22" s="41">
        <f t="shared" si="4"/>
        <v>27.777777777777779</v>
      </c>
      <c r="N22" s="41">
        <f t="shared" si="5"/>
        <v>100</v>
      </c>
      <c r="O22" s="41">
        <f t="shared" si="6"/>
        <v>197.22222222222223</v>
      </c>
    </row>
    <row r="23" spans="1:15" ht="13.5" thickBot="1" x14ac:dyDescent="0.25">
      <c r="A23" s="33" t="s">
        <v>9</v>
      </c>
      <c r="B23" s="36">
        <v>0.5</v>
      </c>
      <c r="C23" s="26" t="s">
        <v>8</v>
      </c>
      <c r="D23" s="17"/>
      <c r="E23" s="42">
        <f>$B$9+$B$8*(E19-$B$10)</f>
        <v>196.15384615384613</v>
      </c>
      <c r="F23" s="46"/>
      <c r="G23" s="42">
        <f>$B$17+$B$16*(E19-B18)</f>
        <v>196.15384615384616</v>
      </c>
      <c r="H23" s="17"/>
      <c r="I23" s="22">
        <f t="shared" si="2"/>
        <v>9</v>
      </c>
      <c r="J23" s="23">
        <f t="shared" si="0"/>
        <v>-30</v>
      </c>
      <c r="K23" s="23">
        <f t="shared" si="1"/>
        <v>-108</v>
      </c>
      <c r="L23" s="23">
        <f t="shared" si="3"/>
        <v>180</v>
      </c>
      <c r="M23" s="41">
        <f t="shared" si="4"/>
        <v>27.777777777777779</v>
      </c>
      <c r="N23" s="41">
        <f t="shared" si="5"/>
        <v>100</v>
      </c>
      <c r="O23" s="41">
        <f t="shared" si="6"/>
        <v>211.11111111111111</v>
      </c>
    </row>
    <row r="24" spans="1:15" ht="13.5" thickTop="1" x14ac:dyDescent="0.2">
      <c r="D24" s="17"/>
      <c r="H24" s="17"/>
      <c r="I24" s="22">
        <f t="shared" si="2"/>
        <v>9.5</v>
      </c>
      <c r="J24" s="23">
        <f t="shared" si="0"/>
        <v>-30</v>
      </c>
      <c r="K24" s="23">
        <f t="shared" si="1"/>
        <v>-108</v>
      </c>
      <c r="L24" s="23">
        <f t="shared" si="3"/>
        <v>165</v>
      </c>
      <c r="M24" s="41">
        <f t="shared" si="4"/>
        <v>27.777777777777779</v>
      </c>
      <c r="N24" s="41">
        <f t="shared" si="5"/>
        <v>100</v>
      </c>
      <c r="O24" s="41">
        <f t="shared" si="6"/>
        <v>225</v>
      </c>
    </row>
    <row r="25" spans="1:15" x14ac:dyDescent="0.2">
      <c r="D25" s="17"/>
      <c r="H25" s="17"/>
      <c r="I25" s="22">
        <f t="shared" si="2"/>
        <v>10</v>
      </c>
      <c r="J25" s="23">
        <f t="shared" si="0"/>
        <v>-30</v>
      </c>
      <c r="K25" s="23">
        <f t="shared" si="1"/>
        <v>-108</v>
      </c>
      <c r="L25" s="23">
        <f t="shared" si="3"/>
        <v>150</v>
      </c>
      <c r="M25" s="41">
        <f t="shared" si="4"/>
        <v>27.777777777777779</v>
      </c>
      <c r="N25" s="41">
        <f t="shared" si="5"/>
        <v>100</v>
      </c>
      <c r="O25" s="41">
        <f t="shared" si="6"/>
        <v>238.88888888888889</v>
      </c>
    </row>
    <row r="26" spans="1:15" x14ac:dyDescent="0.2">
      <c r="I26" s="22">
        <f t="shared" ref="I26:I45" si="7">I25+$B$23</f>
        <v>10.5</v>
      </c>
      <c r="J26" s="23">
        <f t="shared" si="0"/>
        <v>-30</v>
      </c>
      <c r="K26" s="23">
        <f t="shared" si="1"/>
        <v>-108</v>
      </c>
      <c r="L26" s="23">
        <f t="shared" si="3"/>
        <v>135</v>
      </c>
      <c r="M26" s="41">
        <f t="shared" si="4"/>
        <v>27.777777777777779</v>
      </c>
      <c r="N26" s="41">
        <f t="shared" si="5"/>
        <v>100</v>
      </c>
      <c r="O26" s="41">
        <f t="shared" si="6"/>
        <v>252.77777777777777</v>
      </c>
    </row>
    <row r="27" spans="1:15" x14ac:dyDescent="0.2">
      <c r="I27" s="22">
        <f t="shared" si="7"/>
        <v>11</v>
      </c>
      <c r="J27" s="23">
        <f t="shared" si="0"/>
        <v>-30</v>
      </c>
      <c r="K27" s="23">
        <f t="shared" si="1"/>
        <v>-108</v>
      </c>
      <c r="L27" s="23">
        <f t="shared" si="3"/>
        <v>120</v>
      </c>
      <c r="M27" s="41">
        <f t="shared" si="4"/>
        <v>27.777777777777779</v>
      </c>
      <c r="N27" s="41">
        <f t="shared" si="5"/>
        <v>100</v>
      </c>
      <c r="O27" s="41">
        <f t="shared" si="6"/>
        <v>266.66666666666669</v>
      </c>
    </row>
    <row r="28" spans="1:15" x14ac:dyDescent="0.2">
      <c r="I28" s="22">
        <f t="shared" si="7"/>
        <v>11.5</v>
      </c>
      <c r="J28" s="23">
        <f t="shared" si="0"/>
        <v>-30</v>
      </c>
      <c r="K28" s="23">
        <f t="shared" si="1"/>
        <v>-108</v>
      </c>
      <c r="L28" s="23">
        <f t="shared" si="3"/>
        <v>105</v>
      </c>
      <c r="M28" s="41">
        <f t="shared" si="4"/>
        <v>27.777777777777779</v>
      </c>
      <c r="N28" s="41">
        <f t="shared" si="5"/>
        <v>100</v>
      </c>
      <c r="O28" s="41">
        <f t="shared" si="6"/>
        <v>280.55555555555554</v>
      </c>
    </row>
    <row r="29" spans="1:15" x14ac:dyDescent="0.2">
      <c r="I29" s="22">
        <f t="shared" si="7"/>
        <v>12</v>
      </c>
      <c r="J29" s="23">
        <f t="shared" si="0"/>
        <v>-30</v>
      </c>
      <c r="K29" s="23">
        <f t="shared" si="1"/>
        <v>-108</v>
      </c>
      <c r="L29" s="23">
        <f t="shared" si="3"/>
        <v>90</v>
      </c>
      <c r="M29" s="41">
        <f t="shared" si="4"/>
        <v>27.777777777777779</v>
      </c>
      <c r="N29" s="41">
        <f t="shared" si="5"/>
        <v>100</v>
      </c>
      <c r="O29" s="41">
        <f t="shared" si="6"/>
        <v>294.44444444444446</v>
      </c>
    </row>
    <row r="30" spans="1:15" x14ac:dyDescent="0.2">
      <c r="I30" s="22">
        <f t="shared" si="7"/>
        <v>12.5</v>
      </c>
      <c r="J30" s="23">
        <f t="shared" si="0"/>
        <v>-30</v>
      </c>
      <c r="K30" s="23">
        <f t="shared" si="1"/>
        <v>-108</v>
      </c>
      <c r="L30" s="23">
        <f t="shared" si="3"/>
        <v>75</v>
      </c>
      <c r="M30" s="41">
        <f t="shared" si="4"/>
        <v>27.777777777777779</v>
      </c>
      <c r="N30" s="41">
        <f t="shared" si="5"/>
        <v>100</v>
      </c>
      <c r="O30" s="41">
        <f t="shared" si="6"/>
        <v>308.33333333333337</v>
      </c>
    </row>
    <row r="31" spans="1:15" x14ac:dyDescent="0.2">
      <c r="I31" s="22">
        <f t="shared" si="7"/>
        <v>13</v>
      </c>
      <c r="J31" s="23">
        <f t="shared" si="0"/>
        <v>-30</v>
      </c>
      <c r="K31" s="23">
        <f t="shared" si="1"/>
        <v>-108</v>
      </c>
      <c r="L31" s="23">
        <f t="shared" si="3"/>
        <v>60</v>
      </c>
      <c r="M31" s="41">
        <f t="shared" si="4"/>
        <v>27.777777777777779</v>
      </c>
      <c r="N31" s="41">
        <f t="shared" si="5"/>
        <v>100</v>
      </c>
      <c r="O31" s="41">
        <f t="shared" si="6"/>
        <v>322.22222222222223</v>
      </c>
    </row>
    <row r="32" spans="1:15" x14ac:dyDescent="0.2">
      <c r="I32" s="22">
        <f t="shared" si="7"/>
        <v>13.5</v>
      </c>
      <c r="J32" s="23">
        <f t="shared" si="0"/>
        <v>-30</v>
      </c>
      <c r="K32" s="23">
        <f t="shared" si="1"/>
        <v>-108</v>
      </c>
      <c r="L32" s="23">
        <f t="shared" si="3"/>
        <v>45</v>
      </c>
      <c r="M32" s="41">
        <f t="shared" si="4"/>
        <v>27.777777777777779</v>
      </c>
      <c r="N32" s="41">
        <f t="shared" si="5"/>
        <v>100</v>
      </c>
      <c r="O32" s="41">
        <f t="shared" si="6"/>
        <v>336.11111111111109</v>
      </c>
    </row>
    <row r="33" spans="9:15" x14ac:dyDescent="0.2">
      <c r="I33" s="22">
        <f t="shared" si="7"/>
        <v>14</v>
      </c>
      <c r="J33" s="23">
        <f t="shared" si="0"/>
        <v>-30</v>
      </c>
      <c r="K33" s="23">
        <f t="shared" si="1"/>
        <v>-108</v>
      </c>
      <c r="L33" s="23">
        <f t="shared" si="3"/>
        <v>30</v>
      </c>
      <c r="M33" s="41">
        <f t="shared" si="4"/>
        <v>27.777777777777779</v>
      </c>
      <c r="N33" s="41">
        <f t="shared" si="5"/>
        <v>100</v>
      </c>
      <c r="O33" s="41">
        <f t="shared" si="6"/>
        <v>350</v>
      </c>
    </row>
    <row r="34" spans="9:15" x14ac:dyDescent="0.2">
      <c r="I34" s="22">
        <f t="shared" si="7"/>
        <v>14.5</v>
      </c>
      <c r="J34" s="23">
        <f t="shared" si="0"/>
        <v>-30</v>
      </c>
      <c r="K34" s="23">
        <f t="shared" si="1"/>
        <v>-108</v>
      </c>
      <c r="L34" s="23">
        <f t="shared" si="3"/>
        <v>15</v>
      </c>
      <c r="M34" s="41">
        <f t="shared" si="4"/>
        <v>27.777777777777779</v>
      </c>
      <c r="N34" s="41">
        <f t="shared" si="5"/>
        <v>100</v>
      </c>
      <c r="O34" s="41">
        <f t="shared" si="6"/>
        <v>363.88888888888891</v>
      </c>
    </row>
    <row r="35" spans="9:15" x14ac:dyDescent="0.2">
      <c r="I35" s="22">
        <f t="shared" si="7"/>
        <v>15</v>
      </c>
      <c r="J35" s="23">
        <f t="shared" si="0"/>
        <v>-30</v>
      </c>
      <c r="K35" s="23">
        <f t="shared" si="1"/>
        <v>-108</v>
      </c>
      <c r="L35" s="23">
        <f t="shared" si="3"/>
        <v>0</v>
      </c>
      <c r="M35" s="41">
        <f t="shared" si="4"/>
        <v>27.777777777777779</v>
      </c>
      <c r="N35" s="41">
        <f t="shared" si="5"/>
        <v>100</v>
      </c>
      <c r="O35" s="41">
        <f t="shared" si="6"/>
        <v>377.77777777777777</v>
      </c>
    </row>
    <row r="36" spans="9:15" x14ac:dyDescent="0.2">
      <c r="I36" s="22">
        <f t="shared" si="7"/>
        <v>15.5</v>
      </c>
      <c r="J36" s="23">
        <f t="shared" si="0"/>
        <v>-30</v>
      </c>
      <c r="K36" s="23">
        <f t="shared" si="1"/>
        <v>-108</v>
      </c>
      <c r="L36" s="23">
        <f t="shared" si="3"/>
        <v>-15</v>
      </c>
      <c r="M36" s="41">
        <f t="shared" si="4"/>
        <v>27.777777777777779</v>
      </c>
      <c r="N36" s="41">
        <f t="shared" si="5"/>
        <v>100</v>
      </c>
      <c r="O36" s="41">
        <f t="shared" si="6"/>
        <v>391.66666666666669</v>
      </c>
    </row>
    <row r="37" spans="9:15" x14ac:dyDescent="0.2">
      <c r="I37" s="22">
        <f t="shared" si="7"/>
        <v>16</v>
      </c>
      <c r="J37" s="23">
        <f t="shared" si="0"/>
        <v>-30</v>
      </c>
      <c r="K37" s="23">
        <f t="shared" si="1"/>
        <v>-108</v>
      </c>
      <c r="L37" s="23">
        <f t="shared" si="3"/>
        <v>-30</v>
      </c>
      <c r="M37" s="41">
        <f t="shared" si="4"/>
        <v>27.777777777777779</v>
      </c>
      <c r="N37" s="41">
        <f t="shared" si="5"/>
        <v>100</v>
      </c>
      <c r="O37" s="41">
        <f t="shared" si="6"/>
        <v>405.55555555555554</v>
      </c>
    </row>
    <row r="38" spans="9:15" x14ac:dyDescent="0.2">
      <c r="I38" s="22">
        <f t="shared" si="7"/>
        <v>16.5</v>
      </c>
      <c r="J38" s="23">
        <f t="shared" si="0"/>
        <v>-30</v>
      </c>
      <c r="K38" s="23">
        <f t="shared" si="1"/>
        <v>-108</v>
      </c>
      <c r="L38" s="23">
        <f t="shared" si="3"/>
        <v>-45</v>
      </c>
      <c r="M38" s="41">
        <f t="shared" si="4"/>
        <v>27.777777777777779</v>
      </c>
      <c r="N38" s="41">
        <f t="shared" si="5"/>
        <v>100</v>
      </c>
      <c r="O38" s="41">
        <f t="shared" si="6"/>
        <v>419.44444444444446</v>
      </c>
    </row>
    <row r="39" spans="9:15" x14ac:dyDescent="0.2">
      <c r="I39" s="22">
        <f t="shared" si="7"/>
        <v>17</v>
      </c>
      <c r="J39" s="23">
        <f t="shared" si="0"/>
        <v>-30</v>
      </c>
      <c r="K39" s="23">
        <f t="shared" si="1"/>
        <v>-108</v>
      </c>
      <c r="L39" s="23">
        <f t="shared" si="3"/>
        <v>-60</v>
      </c>
      <c r="M39" s="41">
        <f t="shared" si="4"/>
        <v>27.777777777777779</v>
      </c>
      <c r="N39" s="41">
        <f t="shared" si="5"/>
        <v>100</v>
      </c>
      <c r="O39" s="41">
        <f t="shared" si="6"/>
        <v>433.33333333333337</v>
      </c>
    </row>
    <row r="40" spans="9:15" x14ac:dyDescent="0.2">
      <c r="I40" s="22">
        <f t="shared" si="7"/>
        <v>17.5</v>
      </c>
      <c r="J40" s="23">
        <f t="shared" si="0"/>
        <v>-30</v>
      </c>
      <c r="K40" s="23">
        <f t="shared" si="1"/>
        <v>-108</v>
      </c>
      <c r="L40" s="23">
        <f t="shared" si="3"/>
        <v>-75</v>
      </c>
      <c r="M40" s="41">
        <f t="shared" si="4"/>
        <v>27.777777777777779</v>
      </c>
      <c r="N40" s="41">
        <f t="shared" si="5"/>
        <v>100</v>
      </c>
      <c r="O40" s="41">
        <f t="shared" si="6"/>
        <v>447.22222222222223</v>
      </c>
    </row>
    <row r="41" spans="9:15" x14ac:dyDescent="0.2">
      <c r="I41" s="22">
        <f t="shared" si="7"/>
        <v>18</v>
      </c>
      <c r="J41" s="23">
        <f t="shared" si="0"/>
        <v>-30</v>
      </c>
      <c r="K41" s="23">
        <f t="shared" si="1"/>
        <v>-108</v>
      </c>
      <c r="L41" s="23">
        <f t="shared" si="3"/>
        <v>-90</v>
      </c>
      <c r="M41" s="41">
        <f t="shared" si="4"/>
        <v>27.777777777777779</v>
      </c>
      <c r="N41" s="41">
        <f t="shared" si="5"/>
        <v>100</v>
      </c>
      <c r="O41" s="41">
        <f t="shared" si="6"/>
        <v>461.11111111111114</v>
      </c>
    </row>
    <row r="42" spans="9:15" x14ac:dyDescent="0.2">
      <c r="I42" s="22">
        <f t="shared" si="7"/>
        <v>18.5</v>
      </c>
      <c r="J42" s="23">
        <f t="shared" si="0"/>
        <v>-30</v>
      </c>
      <c r="K42" s="23">
        <f t="shared" si="1"/>
        <v>-108</v>
      </c>
      <c r="L42" s="23">
        <f t="shared" si="3"/>
        <v>-105</v>
      </c>
      <c r="M42" s="41">
        <f t="shared" si="4"/>
        <v>27.777777777777779</v>
      </c>
      <c r="N42" s="41">
        <f t="shared" si="5"/>
        <v>100</v>
      </c>
      <c r="O42" s="41">
        <f t="shared" si="6"/>
        <v>475</v>
      </c>
    </row>
    <row r="43" spans="9:15" x14ac:dyDescent="0.2">
      <c r="I43" s="22">
        <f t="shared" si="7"/>
        <v>19</v>
      </c>
      <c r="J43" s="23">
        <f t="shared" si="0"/>
        <v>-30</v>
      </c>
      <c r="K43" s="23">
        <f t="shared" si="1"/>
        <v>-108</v>
      </c>
      <c r="L43" s="23">
        <f t="shared" si="3"/>
        <v>-120</v>
      </c>
      <c r="M43" s="41">
        <f t="shared" si="4"/>
        <v>27.777777777777779</v>
      </c>
      <c r="N43" s="41">
        <f t="shared" si="5"/>
        <v>100</v>
      </c>
      <c r="O43" s="41">
        <f t="shared" si="6"/>
        <v>488.88888888888891</v>
      </c>
    </row>
    <row r="44" spans="9:15" x14ac:dyDescent="0.2">
      <c r="I44" s="22">
        <f>I43+$B$23</f>
        <v>19.5</v>
      </c>
      <c r="J44" s="23">
        <f t="shared" si="0"/>
        <v>-30</v>
      </c>
      <c r="K44" s="23">
        <f t="shared" si="1"/>
        <v>-108</v>
      </c>
      <c r="L44" s="23">
        <f t="shared" si="3"/>
        <v>-135</v>
      </c>
      <c r="M44" s="41">
        <f t="shared" si="4"/>
        <v>27.777777777777779</v>
      </c>
      <c r="N44" s="41">
        <f t="shared" si="5"/>
        <v>100</v>
      </c>
      <c r="O44" s="41">
        <f t="shared" si="6"/>
        <v>502.77777777777777</v>
      </c>
    </row>
    <row r="45" spans="9:15" x14ac:dyDescent="0.2">
      <c r="I45" s="22">
        <f t="shared" si="7"/>
        <v>20</v>
      </c>
      <c r="J45" s="23">
        <f t="shared" si="0"/>
        <v>-30</v>
      </c>
      <c r="K45" s="23">
        <f t="shared" si="1"/>
        <v>-108</v>
      </c>
      <c r="L45" s="23">
        <f t="shared" si="3"/>
        <v>-150</v>
      </c>
      <c r="M45" s="41">
        <f t="shared" si="4"/>
        <v>27.777777777777779</v>
      </c>
      <c r="N45" s="41">
        <f t="shared" si="5"/>
        <v>100</v>
      </c>
      <c r="O45" s="41">
        <f t="shared" si="6"/>
        <v>516.66666666666674</v>
      </c>
    </row>
    <row r="46" spans="9:15" x14ac:dyDescent="0.2">
      <c r="I46" s="47"/>
      <c r="J46" s="47"/>
      <c r="K46" s="47"/>
      <c r="L46" s="47"/>
      <c r="M46" s="47"/>
      <c r="N46" s="47"/>
      <c r="O46" s="47"/>
    </row>
    <row r="47" spans="9:15" x14ac:dyDescent="0.2">
      <c r="I47" s="47"/>
      <c r="J47" s="47"/>
      <c r="K47" s="47"/>
      <c r="L47" s="47"/>
      <c r="M47" s="47"/>
      <c r="N47" s="47"/>
      <c r="O47" s="47"/>
    </row>
  </sheetData>
  <phoneticPr fontId="9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confronto moti uniformi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</dc:creator>
  <cp:lastModifiedBy>Gianfranco Spirito</cp:lastModifiedBy>
  <dcterms:created xsi:type="dcterms:W3CDTF">2011-12-10T11:22:31Z</dcterms:created>
  <dcterms:modified xsi:type="dcterms:W3CDTF">2025-04-24T14:33:28Z</dcterms:modified>
</cp:coreProperties>
</file>